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95" tabRatio="500"/>
  </bookViews>
  <sheets>
    <sheet name="Resumo" sheetId="1" r:id="rId1"/>
    <sheet name="08 (09)" sheetId="2" r:id="rId2"/>
    <sheet name="09 (09)" sheetId="3" r:id="rId3"/>
    <sheet name="01 (11)" sheetId="4" r:id="rId4"/>
    <sheet name="02 (11)" sheetId="5" r:id="rId5"/>
    <sheet name="40 (11)-CG" sheetId="6" r:id="rId6"/>
    <sheet name="01 (12)" sheetId="7" r:id="rId7"/>
    <sheet name="02 (12)" sheetId="8" r:id="rId8"/>
    <sheet name="03 (12)" sheetId="9" r:id="rId9"/>
    <sheet name="04 (12)" sheetId="10" r:id="rId10"/>
    <sheet name="05 (12)" sheetId="11" r:id="rId11"/>
    <sheet name="06 (12)" sheetId="12" r:id="rId12"/>
    <sheet name="07 (12)" sheetId="13" r:id="rId13"/>
    <sheet name="08 (12)" sheetId="14" r:id="rId14"/>
    <sheet name="09 (12)" sheetId="15" r:id="rId15"/>
    <sheet name="10 (12)" sheetId="16" r:id="rId16"/>
    <sheet name="11 (12)" sheetId="17" r:id="rId17"/>
    <sheet name="12 (12)" sheetId="18" r:id="rId18"/>
    <sheet name="13 (12)" sheetId="19" r:id="rId19"/>
    <sheet name="14 (12)" sheetId="20" r:id="rId20"/>
    <sheet name="15 (12)" sheetId="21" r:id="rId21"/>
    <sheet name="16 (12)" sheetId="22" r:id="rId22"/>
    <sheet name="17 (12)" sheetId="23" r:id="rId23"/>
    <sheet name="18 (12)" sheetId="24" r:id="rId24"/>
    <sheet name="19 (12)" sheetId="25" r:id="rId25"/>
    <sheet name="20 (12)" sheetId="26" r:id="rId26"/>
    <sheet name="21 (12)" sheetId="27" r:id="rId27"/>
    <sheet name="22 (12)" sheetId="28" r:id="rId28"/>
    <sheet name="23 (12)" sheetId="29" r:id="rId29"/>
    <sheet name="29 (12)-CG" sheetId="30" r:id="rId30"/>
    <sheet name="01 (13)" sheetId="31" r:id="rId31"/>
    <sheet name="02 (13)" sheetId="32" r:id="rId32"/>
    <sheet name="03 (13)" sheetId="33" r:id="rId33"/>
    <sheet name="04 (13)" sheetId="34" r:id="rId34"/>
    <sheet name="05 (13)" sheetId="35" r:id="rId35"/>
    <sheet name="06 (13)" sheetId="36" r:id="rId36"/>
    <sheet name="07 (13)" sheetId="37" r:id="rId37"/>
    <sheet name="08 (13)" sheetId="38" r:id="rId38"/>
    <sheet name="09 (13)" sheetId="39" r:id="rId39"/>
    <sheet name="10 (13)" sheetId="40" r:id="rId40"/>
    <sheet name="11 (13)" sheetId="41" r:id="rId41"/>
    <sheet name="12 (13)" sheetId="42" r:id="rId42"/>
    <sheet name="13 (13)" sheetId="43" r:id="rId43"/>
    <sheet name="14 (13)" sheetId="44" r:id="rId44"/>
    <sheet name="15 (13)" sheetId="45" r:id="rId45"/>
    <sheet name="16 (13)" sheetId="46" r:id="rId46"/>
    <sheet name="17 (13)" sheetId="47" r:id="rId47"/>
    <sheet name="18 (13)" sheetId="48" r:id="rId48"/>
    <sheet name="19 (13)" sheetId="49" r:id="rId49"/>
    <sheet name="20 (13)" sheetId="50" r:id="rId50"/>
    <sheet name="21 (13)" sheetId="51" r:id="rId51"/>
    <sheet name="22 (13)" sheetId="52" r:id="rId52"/>
    <sheet name="23 (13)" sheetId="53" r:id="rId53"/>
    <sheet name="24 (13)" sheetId="54" r:id="rId54"/>
    <sheet name="25 (13)" sheetId="55" r:id="rId55"/>
    <sheet name="26 (13)" sheetId="56" r:id="rId56"/>
    <sheet name="27 (13)" sheetId="57" r:id="rId57"/>
    <sheet name="28 (13)" sheetId="58" r:id="rId58"/>
    <sheet name="29 (13)" sheetId="59" r:id="rId59"/>
    <sheet name="30 (13)" sheetId="60" r:id="rId60"/>
    <sheet name="31 (13)" sheetId="61" r:id="rId61"/>
    <sheet name="32 (13)" sheetId="62" r:id="rId62"/>
    <sheet name="33 (13)" sheetId="63" r:id="rId63"/>
    <sheet name="34 (13)" sheetId="64" r:id="rId64"/>
    <sheet name="35 (13)" sheetId="65" r:id="rId65"/>
    <sheet name="PU 01 (13)" sheetId="66" r:id="rId66"/>
    <sheet name="PU 02 (13)" sheetId="67" r:id="rId67"/>
    <sheet name="01 (14)" sheetId="68" r:id="rId68"/>
    <sheet name="CALCULO PRAZO" sheetId="69" r:id="rId69"/>
  </sheets>
  <definedNames>
    <definedName name="Excel_BuiltIn__FilterDatabase" localSheetId="0">Resumo!$A$4:$W$75</definedName>
  </definedNames>
  <calcPr calcId="144525"/>
</workbook>
</file>

<file path=xl/sharedStrings.xml><?xml version="1.0" encoding="utf-8"?>
<sst xmlns="http://schemas.openxmlformats.org/spreadsheetml/2006/main" count="10462" uniqueCount="1368">
  <si>
    <t>CONTRATOS VIGENTES</t>
  </si>
  <si>
    <t xml:space="preserve"> </t>
  </si>
  <si>
    <t>CONTROLE DE CONTRATOS DO CES/UFCG</t>
  </si>
  <si>
    <t>Data atual</t>
  </si>
  <si>
    <t>Ano</t>
  </si>
  <si>
    <t>Status</t>
  </si>
  <si>
    <t>N.º do Contrato</t>
  </si>
  <si>
    <t>Nº do Processo</t>
  </si>
  <si>
    <t>N.º da Licitação</t>
  </si>
  <si>
    <t>N.º da Ata</t>
  </si>
  <si>
    <t>Fornecedor</t>
  </si>
  <si>
    <t>Objeto</t>
  </si>
  <si>
    <t>Data Assinatura</t>
  </si>
  <si>
    <t>Início Vigência</t>
  </si>
  <si>
    <t>Prazo de Vigência</t>
  </si>
  <si>
    <t>Término Vigência</t>
  </si>
  <si>
    <t>Dias restantes</t>
  </si>
  <si>
    <t>Data limite empenho</t>
  </si>
  <si>
    <t>Aditivo</t>
  </si>
  <si>
    <t>Prorrogável</t>
  </si>
  <si>
    <t>Publicação DOU</t>
  </si>
  <si>
    <t>N.º do Empenho</t>
  </si>
  <si>
    <t xml:space="preserve">Fiscal </t>
  </si>
  <si>
    <t>Ordem Serviço</t>
  </si>
  <si>
    <t>Seguro / Garantia</t>
  </si>
  <si>
    <t>Valor Total</t>
  </si>
  <si>
    <t>ANDAMENTO</t>
  </si>
  <si>
    <t>TERMO ADITIVO</t>
  </si>
  <si>
    <t>Nome</t>
  </si>
  <si>
    <t>CNPJ</t>
  </si>
  <si>
    <t>Nota Emp.</t>
  </si>
  <si>
    <t>CONSULTAS</t>
  </si>
  <si>
    <t>Memo solicitando Fiscal</t>
  </si>
  <si>
    <t>Cópia Proposta Comercial</t>
  </si>
  <si>
    <t>Assinaturas</t>
  </si>
  <si>
    <t>Via Empresa</t>
  </si>
  <si>
    <t>Port. Fiscal Titular</t>
  </si>
  <si>
    <t>Port. Fiscal Substituto</t>
  </si>
  <si>
    <t>Memo e Vias para o Fiscal</t>
  </si>
  <si>
    <t>Garantia</t>
  </si>
  <si>
    <t>Conta Vinculada</t>
  </si>
  <si>
    <t>Preposto</t>
  </si>
  <si>
    <t>OS</t>
  </si>
  <si>
    <t>Publicação</t>
  </si>
  <si>
    <t>NL</t>
  </si>
  <si>
    <t>Arquiv.</t>
  </si>
  <si>
    <t>Digitalizado</t>
  </si>
  <si>
    <t>Devolução da Garantia</t>
  </si>
  <si>
    <t>Abertura Processo</t>
  </si>
  <si>
    <t>Consulta empresa</t>
  </si>
  <si>
    <t>Aceitação da empresa</t>
  </si>
  <si>
    <t>Envio p/ Procuradoria</t>
  </si>
  <si>
    <t>Retorno da Procuradoria</t>
  </si>
  <si>
    <t>Consultas (CADIN, SICAF, CNDT)</t>
  </si>
  <si>
    <t>Prorrogação da Garantia</t>
  </si>
  <si>
    <t>Solicitar aditivo Valor da Garantia</t>
  </si>
  <si>
    <t>Arquivado</t>
  </si>
  <si>
    <t>CADIN</t>
  </si>
  <si>
    <t>SICAF</t>
  </si>
  <si>
    <t>CNDT</t>
  </si>
  <si>
    <t>DIRETOR</t>
  </si>
  <si>
    <t>TESTEM.</t>
  </si>
  <si>
    <t>EMPRESA</t>
  </si>
  <si>
    <t>PREGOEIR</t>
  </si>
  <si>
    <t>FIADADOR E CONJUGE</t>
  </si>
  <si>
    <t>Pasta AZ</t>
  </si>
  <si>
    <t>Processo</t>
  </si>
  <si>
    <t>Empenho</t>
  </si>
  <si>
    <t>Ata</t>
  </si>
  <si>
    <t>Contrato</t>
  </si>
  <si>
    <t>Portaria Fiscal e Substituto</t>
  </si>
  <si>
    <t>RESCISÃO</t>
  </si>
  <si>
    <t>08/2009</t>
  </si>
  <si>
    <t>-</t>
  </si>
  <si>
    <t>SIM*</t>
  </si>
  <si>
    <t>OK</t>
  </si>
  <si>
    <t>NÃO</t>
  </si>
  <si>
    <t>09/2009</t>
  </si>
  <si>
    <t>GUSTAVO</t>
  </si>
  <si>
    <t>PENDENTE</t>
  </si>
  <si>
    <t>01/2011</t>
  </si>
  <si>
    <t>02/2011</t>
  </si>
  <si>
    <t>40/2011 (PRA-CG)</t>
  </si>
  <si>
    <t>,</t>
  </si>
  <si>
    <t>01/2012</t>
  </si>
  <si>
    <t>02/2012</t>
  </si>
  <si>
    <t>03/2012</t>
  </si>
  <si>
    <t>04/2012</t>
  </si>
  <si>
    <t>05/2012</t>
  </si>
  <si>
    <t>06/2012</t>
  </si>
  <si>
    <t>07/2012</t>
  </si>
  <si>
    <t>08/2012</t>
  </si>
  <si>
    <t>09/2012</t>
  </si>
  <si>
    <t>10/2012</t>
  </si>
  <si>
    <t>11/2012</t>
  </si>
  <si>
    <t>12/2012</t>
  </si>
  <si>
    <t>13/2012</t>
  </si>
  <si>
    <t>14/2012</t>
  </si>
  <si>
    <t>RESCINDIDO</t>
  </si>
  <si>
    <t>15/2012</t>
  </si>
  <si>
    <t>16/2012</t>
  </si>
  <si>
    <t>17/2012</t>
  </si>
  <si>
    <t>18/2012</t>
  </si>
  <si>
    <t>19/2012</t>
  </si>
  <si>
    <t>20/2012</t>
  </si>
  <si>
    <t>4° ADITIVO</t>
  </si>
  <si>
    <t>SIM</t>
  </si>
  <si>
    <t>21/2012</t>
  </si>
  <si>
    <t>JEANCARLO</t>
  </si>
  <si>
    <t>22/2012</t>
  </si>
  <si>
    <t>23/2012</t>
  </si>
  <si>
    <t>29/2012 (PRA-CG)</t>
  </si>
  <si>
    <t>01/2013</t>
  </si>
  <si>
    <t>OK*</t>
  </si>
  <si>
    <t>02/2013</t>
  </si>
  <si>
    <t>03/2013</t>
  </si>
  <si>
    <t>EMPRESA NÃO TEM INTERESSE EM RENOVAR O CONTRATO</t>
  </si>
  <si>
    <t>04/2013</t>
  </si>
  <si>
    <t>05/2013</t>
  </si>
  <si>
    <t>06/2013</t>
  </si>
  <si>
    <t>ENVIADO</t>
  </si>
  <si>
    <t>07/2013</t>
  </si>
  <si>
    <t>08/2013</t>
  </si>
  <si>
    <t>09/2013</t>
  </si>
  <si>
    <t>10/2013</t>
  </si>
  <si>
    <t>06/02/2014-Publicado 07/02/2014</t>
  </si>
  <si>
    <t>11/2013</t>
  </si>
  <si>
    <t>12/2013</t>
  </si>
  <si>
    <t>13/2013</t>
  </si>
  <si>
    <t>14/2013</t>
  </si>
  <si>
    <t>15/2013</t>
  </si>
  <si>
    <t>16/2013</t>
  </si>
  <si>
    <t>17/2013</t>
  </si>
  <si>
    <t>18/2013</t>
  </si>
  <si>
    <t>19/2013</t>
  </si>
  <si>
    <t>20/2013</t>
  </si>
  <si>
    <t>6 meses</t>
  </si>
  <si>
    <t>5º ADITIVO</t>
  </si>
  <si>
    <t>Evelyn Vanessa</t>
  </si>
  <si>
    <t>ok</t>
  </si>
  <si>
    <t>FALTA</t>
  </si>
  <si>
    <t>21/2013</t>
  </si>
  <si>
    <t>22/2013</t>
  </si>
  <si>
    <t>23/2013</t>
  </si>
  <si>
    <t>4º ADITIVO</t>
  </si>
  <si>
    <t>528,592,32</t>
  </si>
  <si>
    <t>24/2013</t>
  </si>
  <si>
    <t>25/2013</t>
  </si>
  <si>
    <t>OKO</t>
  </si>
  <si>
    <t>26/2013</t>
  </si>
  <si>
    <t>RAIFF</t>
  </si>
  <si>
    <t>27/2013</t>
  </si>
  <si>
    <t>28/2013</t>
  </si>
  <si>
    <t>29/2013</t>
  </si>
  <si>
    <t>30/2013</t>
  </si>
  <si>
    <t>31/2013</t>
  </si>
  <si>
    <t>32/2013</t>
  </si>
  <si>
    <t>33/2013</t>
  </si>
  <si>
    <t>34/2013</t>
  </si>
  <si>
    <t>15º BTM</t>
  </si>
  <si>
    <t>35/2013</t>
  </si>
  <si>
    <t>PU 01/2013</t>
  </si>
  <si>
    <t>IDIOVANE</t>
  </si>
  <si>
    <t>PU 02/2013</t>
  </si>
  <si>
    <t>01/2014</t>
  </si>
  <si>
    <t>ADESÃO 119/2013 -PE CG</t>
  </si>
  <si>
    <t>01/2014 CG</t>
  </si>
  <si>
    <t>EMPRESA BRASILEIRA DE TECNOLOGIA E ADMINISTRAÇÃO DE CONVENIOS HOM LTDA-ECOFROTAS</t>
  </si>
  <si>
    <t>03.506.307/0001-57</t>
  </si>
  <si>
    <t>2014NE80003</t>
  </si>
  <si>
    <t>Jozenio</t>
  </si>
  <si>
    <t>02/2014</t>
  </si>
  <si>
    <t>CANCELADO</t>
  </si>
  <si>
    <t>03/2014</t>
  </si>
  <si>
    <t>07/2014 (PE)</t>
  </si>
  <si>
    <t>001/2014</t>
  </si>
  <si>
    <t>EMPORIO DE ALIMENTOS LTDA</t>
  </si>
  <si>
    <t>07.290.015/0001-80</t>
  </si>
  <si>
    <t>AQUISIÇÃO DE GENEROS ALIMENTICIOS(CARNES)</t>
  </si>
  <si>
    <t>12 MESES</t>
  </si>
  <si>
    <t>2014NE800029</t>
  </si>
  <si>
    <t xml:space="preserve">ALAICE </t>
  </si>
  <si>
    <t>04/2014</t>
  </si>
  <si>
    <t>002/2014</t>
  </si>
  <si>
    <t>WILTON DA COSTA SANTOS</t>
  </si>
  <si>
    <t>09.319.988/0001-20</t>
  </si>
  <si>
    <t>2013NE800030</t>
  </si>
  <si>
    <t>ALAICE</t>
  </si>
  <si>
    <t>05/2014</t>
  </si>
  <si>
    <t>012/2014 (PE CG)</t>
  </si>
  <si>
    <t>023/2014 CG</t>
  </si>
  <si>
    <t>CLASSIC VIAGENS E TURISMO LTDA EPP</t>
  </si>
  <si>
    <t>00.448.994/0001-03</t>
  </si>
  <si>
    <t>AQUISIÇÃO DE PASSAGENS AEREAS</t>
  </si>
  <si>
    <t>2014NE800061</t>
  </si>
  <si>
    <t>MARCIA</t>
  </si>
  <si>
    <t>06/2014</t>
  </si>
  <si>
    <t>ADESÃO 119/2013(PE CG)</t>
  </si>
  <si>
    <t>002/2014 (CG)</t>
  </si>
  <si>
    <t>TICKET SERVIÇOS  AS</t>
  </si>
  <si>
    <t>47.866.934/0001-74</t>
  </si>
  <si>
    <t>SERVIÇOS DE MANUTENÇÃO DE VEICULOS</t>
  </si>
  <si>
    <t>2014NE800063</t>
  </si>
  <si>
    <t>JOZENIO</t>
  </si>
  <si>
    <t>O</t>
  </si>
  <si>
    <t>07/2014</t>
  </si>
  <si>
    <t>08/2014 (PE)</t>
  </si>
  <si>
    <t>003/2014</t>
  </si>
  <si>
    <t>ANTONIO JORGE DOS SANTOS</t>
  </si>
  <si>
    <t>00.547.193/0001-03</t>
  </si>
  <si>
    <t>AQUISIÇÃO DE GENEROS ALIMENTICIOS</t>
  </si>
  <si>
    <t>2014NE800070</t>
  </si>
  <si>
    <t>08/2014</t>
  </si>
  <si>
    <t>004/2014</t>
  </si>
  <si>
    <t>DIFERENCIAL COMERCIO ATACADISTA EIRELI-EPP</t>
  </si>
  <si>
    <t>09.617.964/0001-58</t>
  </si>
  <si>
    <t>2014NE800071</t>
  </si>
  <si>
    <t>09/2014</t>
  </si>
  <si>
    <t>005/2014</t>
  </si>
  <si>
    <t>2014NE800072</t>
  </si>
  <si>
    <t>10/2014</t>
  </si>
  <si>
    <t>006/2014</t>
  </si>
  <si>
    <t xml:space="preserve">WILTON DA COSTA SANTOS </t>
  </si>
  <si>
    <t>2014NE800078</t>
  </si>
  <si>
    <t>11/2014</t>
  </si>
  <si>
    <t>007/2014</t>
  </si>
  <si>
    <t>JOSE MACIEL DA COSTA</t>
  </si>
  <si>
    <t>01.650.302/0001-78</t>
  </si>
  <si>
    <t>2014NE800077</t>
  </si>
  <si>
    <t>não</t>
  </si>
  <si>
    <t>12/2014</t>
  </si>
  <si>
    <t>01/2014 (TP)</t>
  </si>
  <si>
    <t>CONSTRUTORA AZEVEDO LTDA</t>
  </si>
  <si>
    <t>40.947.921/0001-80</t>
  </si>
  <si>
    <t>SERVIÇO DE CONCLUSÃO DO PRÉDIO BIOTÉRIO DO CES</t>
  </si>
  <si>
    <t>2014NE800088</t>
  </si>
  <si>
    <t>13/2014</t>
  </si>
  <si>
    <t>19/2014 (PE)</t>
  </si>
  <si>
    <t>008/2014</t>
  </si>
  <si>
    <t>FRANCISCA CLECIA VIANA LUCAS ME</t>
  </si>
  <si>
    <t>16.541.244/0001-11</t>
  </si>
  <si>
    <t>INSTALAÇÃO E MANUTENÇÃO DE AR-CONDICIONADO</t>
  </si>
  <si>
    <t>2014NE800109</t>
  </si>
  <si>
    <t>14/2014</t>
  </si>
  <si>
    <t>20/2014 (PE)</t>
  </si>
  <si>
    <t>REVENDEDORA DE GÁS DO BRASIL LTDA</t>
  </si>
  <si>
    <t>03.092.570/0001-47</t>
  </si>
  <si>
    <t>FORNECIMENTO DE GÁS GLP</t>
  </si>
  <si>
    <t>2014NE800117</t>
  </si>
  <si>
    <t>15/2014</t>
  </si>
  <si>
    <t>ADESÃO 120/2013 (PE CG)</t>
  </si>
  <si>
    <t>24/2014</t>
  </si>
  <si>
    <t>MAQLAREM MAQUINAS E MOVEIS LTDA</t>
  </si>
  <si>
    <t>40.938.508/0001-50</t>
  </si>
  <si>
    <t>FORNECIMENTO DE IMPRESSÃO DEPARTAMENTAL</t>
  </si>
  <si>
    <t>3° ADITIVO</t>
  </si>
  <si>
    <t>2014NE800145</t>
  </si>
  <si>
    <t>KLAUS</t>
  </si>
  <si>
    <t>16/2014</t>
  </si>
  <si>
    <t>17/2014 (PE)</t>
  </si>
  <si>
    <t>SHIGEAKI MARACAJA RAMOS-ME</t>
  </si>
  <si>
    <t>02.715.056/0001-58</t>
  </si>
  <si>
    <t>SERVIÇOS DE INSTALAÇÃO DE CERCA ELETRICA NA RESIDENCIA UNIVERSITARIA DO CES</t>
  </si>
  <si>
    <t>03 MESES</t>
  </si>
  <si>
    <t>17/2014</t>
  </si>
  <si>
    <t>34/2014 (PE)</t>
  </si>
  <si>
    <t>R &amp; H ENGENHARIA LTDA-ME</t>
  </si>
  <si>
    <t>09.469.705/0001-27</t>
  </si>
  <si>
    <t>SERVIÇOS DE INSTALAÇÃO DE CORRIMÃO CES</t>
  </si>
  <si>
    <t>sim</t>
  </si>
  <si>
    <t>2014NE800242 E 2014NE800243</t>
  </si>
  <si>
    <t>18/2014</t>
  </si>
  <si>
    <t>01/2014 (INEX)</t>
  </si>
  <si>
    <t>Empresa Brasileira de Correios e Telegrafos</t>
  </si>
  <si>
    <t>34.028.316/0019-32</t>
  </si>
  <si>
    <t>SERVIÇOS DE CORRESPONDENCIAS PARA O CES/UFCG</t>
  </si>
  <si>
    <t>2° ADITIVO</t>
  </si>
  <si>
    <t>2014NE800223</t>
  </si>
  <si>
    <t>19/2014</t>
  </si>
  <si>
    <t>02/2014 (TP)</t>
  </si>
  <si>
    <t>CBA COSNTRUÇOES LTDA - EPP</t>
  </si>
  <si>
    <t>09.605.291/0001-16</t>
  </si>
  <si>
    <t>CONSTRUÇAO DO ALAMBRADO DO COMPLEXO ESPORTIVO CES</t>
  </si>
  <si>
    <t>07 MESES</t>
  </si>
  <si>
    <t>1º ADITIVO</t>
  </si>
  <si>
    <t>2014NE800263</t>
  </si>
  <si>
    <t>20/2014</t>
  </si>
  <si>
    <t>03/2014 (TP)</t>
  </si>
  <si>
    <t>PAVIMENTAÇÃO NO CES</t>
  </si>
  <si>
    <t>06 MESES</t>
  </si>
  <si>
    <t>2014NE800264</t>
  </si>
  <si>
    <t>21/2014</t>
  </si>
  <si>
    <t>ADESÃO PE 129/2013-CG</t>
  </si>
  <si>
    <t>04 MESES</t>
  </si>
  <si>
    <t>22/2014</t>
  </si>
  <si>
    <t>36/2014</t>
  </si>
  <si>
    <t>51/2014</t>
  </si>
  <si>
    <t>09.639.892/0001-40</t>
  </si>
  <si>
    <t>Hospedagem em Picui e Barra de Santa Rosa</t>
  </si>
  <si>
    <t>2014NE800272</t>
  </si>
  <si>
    <t>LUCIANA DANTAS</t>
  </si>
  <si>
    <t>001/2015</t>
  </si>
  <si>
    <t>008/2015</t>
  </si>
  <si>
    <t>CAROLINE SILVA MAGUEIRA MACIEL</t>
  </si>
  <si>
    <t>17.524.218/0001-48</t>
  </si>
  <si>
    <t>Organização e ornamentação de cerimonial para colação de grau do CES</t>
  </si>
  <si>
    <t>2015NE800066</t>
  </si>
  <si>
    <t>002/2015</t>
  </si>
  <si>
    <t>ADESÃO PE 08/2015-CG</t>
  </si>
  <si>
    <t>16/2015</t>
  </si>
  <si>
    <t>TRIVALE ADMINISTRAÇÃO LTDA</t>
  </si>
  <si>
    <t>00.604.122/0001-97</t>
  </si>
  <si>
    <t>Controle e aquisição de combustíveis e lubrificantes, bem como serviços de manutenção de veiculos</t>
  </si>
  <si>
    <t>2015ne800077, 2015ne800078, 2015ne800086</t>
  </si>
  <si>
    <t>JOZENIO/EVYLEN VANESSA</t>
  </si>
  <si>
    <t>020/2015</t>
  </si>
  <si>
    <t>003/2015</t>
  </si>
  <si>
    <t>009/2015</t>
  </si>
  <si>
    <t>Aquisição de generos alimenticios</t>
  </si>
  <si>
    <t>12MESES</t>
  </si>
  <si>
    <t>2015NE800087</t>
  </si>
  <si>
    <t>DANIELLE</t>
  </si>
  <si>
    <t>025/2015</t>
  </si>
  <si>
    <t>004/2015</t>
  </si>
  <si>
    <t>010/2015</t>
  </si>
  <si>
    <t>POLPA NORDESTE COMERCIO DE PRODUTOS</t>
  </si>
  <si>
    <t>01.555.777/0001-85</t>
  </si>
  <si>
    <t>2015NE800088</t>
  </si>
  <si>
    <t>005/2015</t>
  </si>
  <si>
    <t>011/2015</t>
  </si>
  <si>
    <t>FRIGIRIFICIO SÃO FRANCISCO</t>
  </si>
  <si>
    <t>07.803.245/0001-04</t>
  </si>
  <si>
    <t>2015NE800089</t>
  </si>
  <si>
    <t>006/2015</t>
  </si>
  <si>
    <t>012/2015</t>
  </si>
  <si>
    <t>2015NE800090</t>
  </si>
  <si>
    <t>007/2015</t>
  </si>
  <si>
    <t>013/2015</t>
  </si>
  <si>
    <t>DANTAS E LACERDA COMERCIO DE ALIMENTOS LTDA</t>
  </si>
  <si>
    <t>09.912.207/0001-07</t>
  </si>
  <si>
    <t>2015NE800091</t>
  </si>
  <si>
    <t>o</t>
  </si>
  <si>
    <t>014/2015</t>
  </si>
  <si>
    <t>JPM JOAO PESSOA MERCANTIL EIRELI</t>
  </si>
  <si>
    <t>15.155.318/0001-19</t>
  </si>
  <si>
    <t>2015NE800092</t>
  </si>
  <si>
    <t>15/2015</t>
  </si>
  <si>
    <t>WILTON DA COSTA SANTOS ME</t>
  </si>
  <si>
    <t>2015NE800093</t>
  </si>
  <si>
    <t>2015NE800094</t>
  </si>
  <si>
    <t>17/2015</t>
  </si>
  <si>
    <t>CAVALCANTE &amp; CIA LTDA</t>
  </si>
  <si>
    <t>10.655.938/0001-01</t>
  </si>
  <si>
    <t>2015NE800095</t>
  </si>
  <si>
    <t>18/2015</t>
  </si>
  <si>
    <t>WALTERLY DA COSTA SANTOS ME</t>
  </si>
  <si>
    <t>10.261.232/0001-57</t>
  </si>
  <si>
    <t>ADESÃO PE 81/2014-CG</t>
  </si>
  <si>
    <t>029/2015</t>
  </si>
  <si>
    <t>28/2015</t>
  </si>
  <si>
    <t>19/2015</t>
  </si>
  <si>
    <t xml:space="preserve">S.O.S GAS LTDA </t>
  </si>
  <si>
    <t>09.266.128/0001-76</t>
  </si>
  <si>
    <t>AQUISIÇÃO DE GÁS GLP 13KG E 45 KG</t>
  </si>
  <si>
    <t>030/2015</t>
  </si>
  <si>
    <t>015/2015</t>
  </si>
  <si>
    <t>29/2015</t>
  </si>
  <si>
    <t>20/2015</t>
  </si>
  <si>
    <t>ANDRE LUIZ DOMINGUES ALVES-PERFURAÇÃO DE POÇOS DE AGUA E PETROLEO</t>
  </si>
  <si>
    <t>19.986.604/0001-87</t>
  </si>
  <si>
    <t>MANUTENÇAO PREVENTIVA E CORRETIVA DOS EQUIPAMENTOS DO RESTAURANTE UNIVERSITÁRIO</t>
  </si>
  <si>
    <t>031/2015</t>
  </si>
  <si>
    <t>016/2015</t>
  </si>
  <si>
    <t>38/2015</t>
  </si>
  <si>
    <t>83/2015</t>
  </si>
  <si>
    <t>GRANTONER PARAIBA SERVIÇOS EIRELIE-ME</t>
  </si>
  <si>
    <t>20.939.847/0001-43</t>
  </si>
  <si>
    <t>SERVIÇOS DE REMANUFATURA DE TONNERS E CARTUCHOS PARA O CES</t>
  </si>
  <si>
    <t>2015NE800331</t>
  </si>
  <si>
    <t>017/2015</t>
  </si>
  <si>
    <t>01/2015 - TP</t>
  </si>
  <si>
    <t>CBA CONSTRUÇOES LTDA</t>
  </si>
  <si>
    <t>SERVIÇOS DE AMPLIAÇÃO DA BIBLIOTECA DO CES</t>
  </si>
  <si>
    <t>14 MESES</t>
  </si>
  <si>
    <t>2015NE800320</t>
  </si>
  <si>
    <t>018/2015</t>
  </si>
  <si>
    <t>02/2015 - DI</t>
  </si>
  <si>
    <t>CAIO FERNANDO XAVIER PEREIRA</t>
  </si>
  <si>
    <t>071.159.424-47</t>
  </si>
  <si>
    <t>SERVIÇOS DE EDITORAÇÃO E ILUSTRAÇÃO DE CARTILHAS DO PROJETO PROEXT -NUTRIÇAO</t>
  </si>
  <si>
    <t>2015NE800325</t>
  </si>
  <si>
    <t>MICHELE MEDEIROS</t>
  </si>
  <si>
    <t>019/2015</t>
  </si>
  <si>
    <t>037/2015 -PE</t>
  </si>
  <si>
    <t>RR VIDROS E COMERCIO</t>
  </si>
  <si>
    <t>05.949.261/0001-76</t>
  </si>
  <si>
    <t>SERVIÇOS DE INSTALAÇÃO DE PELICULAS E PORTAS</t>
  </si>
  <si>
    <t>2015NE800303</t>
  </si>
  <si>
    <t>001/2016</t>
  </si>
  <si>
    <t>037/2015 - PE</t>
  </si>
  <si>
    <t>L.F COMERCIO DE EQUIPAMENTOS</t>
  </si>
  <si>
    <t>19.233.018/0001-07</t>
  </si>
  <si>
    <t>2015NE800304</t>
  </si>
  <si>
    <t>002/2016</t>
  </si>
  <si>
    <t>039/2015</t>
  </si>
  <si>
    <t>JACINTO AMARO DANTAS</t>
  </si>
  <si>
    <t>SERVIÇOS DE HOSPEDAGEM EM PICUI E BARRA DE SANTA ROSA</t>
  </si>
  <si>
    <t>2016NE800007</t>
  </si>
  <si>
    <t>003/2016</t>
  </si>
  <si>
    <t>66/2015 - PE-CG</t>
  </si>
  <si>
    <t>130/2015 - CG</t>
  </si>
  <si>
    <t>EMPRESA BRASILEIRA DE TECNOLOGIA-ECOFROTAS</t>
  </si>
  <si>
    <t>COMBUSTIVEIS E LUBRIFICANTES</t>
  </si>
  <si>
    <t>JOZENIO/VANESSA</t>
  </si>
  <si>
    <t>004/2016</t>
  </si>
  <si>
    <t>129/2015-CG</t>
  </si>
  <si>
    <t>MANUTENÇAO DE VEICULOS</t>
  </si>
  <si>
    <t>032/2016</t>
  </si>
  <si>
    <t>005/2016</t>
  </si>
  <si>
    <t>ADESÃO PE 01/2015 - IFPB-PATOS</t>
  </si>
  <si>
    <t>TS REFRIGERAÇÃO SERVIÇOS LTDA</t>
  </si>
  <si>
    <t>12.924.643/0001-00</t>
  </si>
  <si>
    <t>MANUTENÇÃO PREVENTIVA E CORRETIVA DE ARCONDICIONADOS</t>
  </si>
  <si>
    <t>006/2016</t>
  </si>
  <si>
    <t>09/2016 - PE</t>
  </si>
  <si>
    <t>14/2016</t>
  </si>
  <si>
    <t>EXO COMPANY PARTICIPAÇÕES LTDA</t>
  </si>
  <si>
    <t>21.061.770/0001-14</t>
  </si>
  <si>
    <t xml:space="preserve">ORGANIZAÇÃO E ORNAMENTAÇÃO DE CERIMONIAL   </t>
  </si>
  <si>
    <t>2016NE800082</t>
  </si>
  <si>
    <t>Evylen Vanessa</t>
  </si>
  <si>
    <t>007/2016</t>
  </si>
  <si>
    <t>01/2016 - PE</t>
  </si>
  <si>
    <t>22/2016</t>
  </si>
  <si>
    <t xml:space="preserve"> JPM JOÃO PESSOA MERCANTIL</t>
  </si>
  <si>
    <t>AQUISIÇÃO DE GÊNEROS ALIMENTÍCIOS</t>
  </si>
  <si>
    <t>2016NE800090</t>
  </si>
  <si>
    <t>LUCIANA LUIZ</t>
  </si>
  <si>
    <t>008/2016</t>
  </si>
  <si>
    <t>16/2016</t>
  </si>
  <si>
    <t>JOSÉ MACIEL DA COSTA</t>
  </si>
  <si>
    <t>2016NE800092</t>
  </si>
  <si>
    <t>009/2016</t>
  </si>
  <si>
    <t>17/2016</t>
  </si>
  <si>
    <t>FRIGORÍFICO SÃO FRANCISCO</t>
  </si>
  <si>
    <t>2016NE800089</t>
  </si>
  <si>
    <t>010/2016</t>
  </si>
  <si>
    <t>18/2016</t>
  </si>
  <si>
    <t>DISCAF DISTRIBUIDORA</t>
  </si>
  <si>
    <t>08.191.871/0001-41</t>
  </si>
  <si>
    <t>2016NE800088</t>
  </si>
  <si>
    <t>011/2016</t>
  </si>
  <si>
    <t>19/2016</t>
  </si>
  <si>
    <t>2016NE800093</t>
  </si>
  <si>
    <t>012/2016</t>
  </si>
  <si>
    <t>20/2016</t>
  </si>
  <si>
    <t>WALTERLY DA COSTA SANTOS</t>
  </si>
  <si>
    <t>2016NE800094 e 113</t>
  </si>
  <si>
    <t>013/2016</t>
  </si>
  <si>
    <t>21/2016</t>
  </si>
  <si>
    <t>MARIA DE FÁTIMA SILVA</t>
  </si>
  <si>
    <t>13.520.328/0001-80</t>
  </si>
  <si>
    <t>2016NE800101 e 112</t>
  </si>
  <si>
    <t>014/2016</t>
  </si>
  <si>
    <t>15/2016</t>
  </si>
  <si>
    <t>POLPA NORDESTE</t>
  </si>
  <si>
    <t>2016NE800111 e 115</t>
  </si>
  <si>
    <t>015/2016</t>
  </si>
  <si>
    <t>23/2016</t>
  </si>
  <si>
    <t>LCMR COMÉRCIO DE PAPELARIA</t>
  </si>
  <si>
    <t>19.309.495/0001-63</t>
  </si>
  <si>
    <t>2016NE800091</t>
  </si>
  <si>
    <t>016/2016</t>
  </si>
  <si>
    <t>10/2016 - PE</t>
  </si>
  <si>
    <t>33/2016</t>
  </si>
  <si>
    <t>MARIA FILGUEIRA DE JESUS</t>
  </si>
  <si>
    <t>01.621.375/0001-31</t>
  </si>
  <si>
    <t>2016NE800110</t>
  </si>
  <si>
    <t>017/2016</t>
  </si>
  <si>
    <t>02/2016 - PE</t>
  </si>
  <si>
    <t>40/2016</t>
  </si>
  <si>
    <r>
      <rPr>
        <b/>
        <sz val="11"/>
        <color indexed="8"/>
        <rFont val="Calibri"/>
        <family val="2"/>
        <charset val="0"/>
      </rPr>
      <t xml:space="preserve">WILTON DA COSTA SANTOS </t>
    </r>
    <r>
      <rPr>
        <b/>
        <sz val="10"/>
        <color indexed="8"/>
        <rFont val="Calibri"/>
        <family val="2"/>
        <charset val="0"/>
      </rPr>
      <t>(</t>
    </r>
    <r>
      <rPr>
        <b/>
        <sz val="10"/>
        <color indexed="10"/>
        <rFont val="Calibri"/>
        <family val="2"/>
        <charset val="0"/>
      </rPr>
      <t>CONTRATO CANCELADO DEVIDO AO BAIXO VALOR CONTRATADO</t>
    </r>
    <r>
      <rPr>
        <b/>
        <sz val="10"/>
        <color indexed="8"/>
        <rFont val="Calibri"/>
        <family val="2"/>
        <charset val="0"/>
      </rPr>
      <t>)</t>
    </r>
  </si>
  <si>
    <t>2016NE800240</t>
  </si>
  <si>
    <t>018/2016</t>
  </si>
  <si>
    <t>ADESÃO PE 63/2015 - UFCG-CG</t>
  </si>
  <si>
    <t>BTECH ENGENHARIA</t>
  </si>
  <si>
    <t>15.597.080/0001-81</t>
  </si>
  <si>
    <t>SERVIÇO DE MANUTENÇÃO PREDIAL</t>
  </si>
  <si>
    <t xml:space="preserve">12 MESES </t>
  </si>
  <si>
    <t>2016NE800334</t>
  </si>
  <si>
    <t>ANTÔNIO LEOMAR</t>
  </si>
  <si>
    <t>019/2016</t>
  </si>
  <si>
    <t>02/2016 - DL</t>
  </si>
  <si>
    <t>LAIZA EMILLY DE LIMA SANTOS</t>
  </si>
  <si>
    <t>24537943/0001-16</t>
  </si>
  <si>
    <t>SERVIÇO DE FOTOCÓPIA</t>
  </si>
  <si>
    <t>180 DIAS</t>
  </si>
  <si>
    <t>2016NE800335</t>
  </si>
  <si>
    <t>VANILLE VALÉRIO</t>
  </si>
  <si>
    <t>001/2017</t>
  </si>
  <si>
    <t xml:space="preserve">Adesão PE 15/2016 </t>
  </si>
  <si>
    <t>Aquisição de Combustíveis e Manut. De Veículos</t>
  </si>
  <si>
    <t>3º ADITIVO</t>
  </si>
  <si>
    <t>2017NE800030 / 31</t>
  </si>
  <si>
    <t>SAMUEL</t>
  </si>
  <si>
    <t>002/2017</t>
  </si>
  <si>
    <t xml:space="preserve">PE 05/2017 </t>
  </si>
  <si>
    <t>009/2017</t>
  </si>
  <si>
    <t>JOSÉ MACIEL DA COSTA - ME</t>
  </si>
  <si>
    <t>2017NE800141</t>
  </si>
  <si>
    <t>003/2017</t>
  </si>
  <si>
    <t>010/2017</t>
  </si>
  <si>
    <t>FRIGORÍFICO SÃO FRANCISCO LTDA - EPP</t>
  </si>
  <si>
    <t>2017NE800168</t>
  </si>
  <si>
    <t>004/2017</t>
  </si>
  <si>
    <t>011/2017</t>
  </si>
  <si>
    <t>WILTON DA COSTA SANTOS - ME</t>
  </si>
  <si>
    <t>2017NE800142</t>
  </si>
  <si>
    <t>005/2017</t>
  </si>
  <si>
    <t>012/2017</t>
  </si>
  <si>
    <t xml:space="preserve">WALTERLY DA COSTA SANTOS - ME </t>
  </si>
  <si>
    <t>2017NE800157</t>
  </si>
  <si>
    <t>006/2017</t>
  </si>
  <si>
    <t>013/2017</t>
  </si>
  <si>
    <t>MARIA DE FÁTIMA SILVA NASCIMENTO</t>
  </si>
  <si>
    <t>2017NE800144</t>
  </si>
  <si>
    <t>007/2017</t>
  </si>
  <si>
    <t>014/2017</t>
  </si>
  <si>
    <t>ALDEIA DISTRIBUIDORA DE ALIMENTO</t>
  </si>
  <si>
    <t xml:space="preserve">14.489.833/0001-72 </t>
  </si>
  <si>
    <t>2017NE800183</t>
  </si>
  <si>
    <t>008/2017</t>
  </si>
  <si>
    <t xml:space="preserve">Adesão PE 49/2016 </t>
  </si>
  <si>
    <t>2017NE800196</t>
  </si>
  <si>
    <t>2017NE800366</t>
  </si>
  <si>
    <t>JUDEMÁRIO SOUSA</t>
  </si>
  <si>
    <t xml:space="preserve">09.319.988/0001-20 </t>
  </si>
  <si>
    <t>2017NE800367</t>
  </si>
  <si>
    <t xml:space="preserve">Adesão PE 48/2016 </t>
  </si>
  <si>
    <t>2017NE800402</t>
  </si>
  <si>
    <t>001/2018</t>
  </si>
  <si>
    <t xml:space="preserve">PE 12/2017 </t>
  </si>
  <si>
    <t>071/2017</t>
  </si>
  <si>
    <t>JOSEANNE PACÍFICO PESSOA</t>
  </si>
  <si>
    <t>28.156.989/0001-46</t>
  </si>
  <si>
    <t>2018NE800009</t>
  </si>
  <si>
    <t>JAQUELINE DANTAS</t>
  </si>
  <si>
    <t>002/2018</t>
  </si>
  <si>
    <t xml:space="preserve">PE 04/2018 </t>
  </si>
  <si>
    <t>028/2018</t>
  </si>
  <si>
    <t>GENERAL ADMINISTRAÇÃO MOTELEIRA</t>
  </si>
  <si>
    <t>01.263.392/0001-44</t>
  </si>
  <si>
    <t>2018NE800123</t>
  </si>
  <si>
    <t>ODAIR NEGREIROS</t>
  </si>
  <si>
    <t>003/2018</t>
  </si>
  <si>
    <t>029/2018</t>
  </si>
  <si>
    <t>2018NE800124</t>
  </si>
  <si>
    <t>004/2018</t>
  </si>
  <si>
    <t>030/2018</t>
  </si>
  <si>
    <t>2018NE800125</t>
  </si>
  <si>
    <t>005/2018</t>
  </si>
  <si>
    <t>031/2018</t>
  </si>
  <si>
    <t>2018NE800126</t>
  </si>
  <si>
    <t>006/2018</t>
  </si>
  <si>
    <t>032/2018</t>
  </si>
  <si>
    <t>WELLINGTON DA COSTA SANTOS</t>
  </si>
  <si>
    <t>09.499.274/0001-41</t>
  </si>
  <si>
    <t>2018NE800127</t>
  </si>
  <si>
    <t>007/2018</t>
  </si>
  <si>
    <t>033/2018</t>
  </si>
  <si>
    <t>2018NE800134</t>
  </si>
  <si>
    <t>008/2018</t>
  </si>
  <si>
    <t>034/2018</t>
  </si>
  <si>
    <t>2018NE800128</t>
  </si>
  <si>
    <t>009/2018</t>
  </si>
  <si>
    <t>035/2018</t>
  </si>
  <si>
    <t>J.H. DA SILVA EQUIPAMENTOS</t>
  </si>
  <si>
    <t>18.863.413/0001-65</t>
  </si>
  <si>
    <t>2018NE800129</t>
  </si>
  <si>
    <t>010/2018</t>
  </si>
  <si>
    <t>036/2018</t>
  </si>
  <si>
    <t>2018NE800130</t>
  </si>
  <si>
    <t>011/2018</t>
  </si>
  <si>
    <t>037/2018</t>
  </si>
  <si>
    <t>PARAÍBA COMANDO COMÉRCIO E SERVIÇOS</t>
  </si>
  <si>
    <t>19.594.219/0001-94</t>
  </si>
  <si>
    <t>2018NE800133</t>
  </si>
  <si>
    <t>012/2018</t>
  </si>
  <si>
    <t>038/2018</t>
  </si>
  <si>
    <t>JOÃO FERREIRA DE O. NETO</t>
  </si>
  <si>
    <t>21.778.760/0001-02</t>
  </si>
  <si>
    <t>2018NE800131</t>
  </si>
  <si>
    <t>013/2018</t>
  </si>
  <si>
    <t>039/2018</t>
  </si>
  <si>
    <t>PEDRO SABINO DA COSTA NETO</t>
  </si>
  <si>
    <t>27.119.367/0001-85</t>
  </si>
  <si>
    <t>2018NE800132</t>
  </si>
  <si>
    <t>014/2018</t>
  </si>
  <si>
    <t>069/2019</t>
  </si>
  <si>
    <t>07 MESES E 15 DIAS</t>
  </si>
  <si>
    <t>2018NE800445</t>
  </si>
  <si>
    <t>015/2018</t>
  </si>
  <si>
    <t xml:space="preserve">Adesão PE 05/2018 </t>
  </si>
  <si>
    <t>09 MESES</t>
  </si>
  <si>
    <t>2018NE800332</t>
  </si>
  <si>
    <t>016/2018</t>
  </si>
  <si>
    <t xml:space="preserve">TP 01/2018 </t>
  </si>
  <si>
    <t>CONCLUSÃO DO BIOTÉRIO DO CES</t>
  </si>
  <si>
    <t>2018NE800437</t>
  </si>
  <si>
    <t>GUSTAVO CORREIA</t>
  </si>
  <si>
    <t>017/2018</t>
  </si>
  <si>
    <t>Adesão PE 06/2018</t>
  </si>
  <si>
    <t>ANDRÉ FELIPE DE SOUZA SANTOS</t>
  </si>
  <si>
    <t>40.979.684/0001-30</t>
  </si>
  <si>
    <t>2018NE800359</t>
  </si>
  <si>
    <t>018/2018</t>
  </si>
  <si>
    <t>PE 05/2018</t>
  </si>
  <si>
    <t>MIGUEL ELIAS GONÇALVES DE SOUZA</t>
  </si>
  <si>
    <t>14.280.894/0001-25</t>
  </si>
  <si>
    <t>2018NE800434</t>
  </si>
  <si>
    <t>JALDIR COSTA</t>
  </si>
  <si>
    <t>001/2019</t>
  </si>
  <si>
    <t>23096.019231/2018-76</t>
  </si>
  <si>
    <t>TP 02/2018</t>
  </si>
  <si>
    <t>CONSTRUÇÃO DE PASSARELA NO RU</t>
  </si>
  <si>
    <t>2019NE800003</t>
  </si>
  <si>
    <t>002/2019</t>
  </si>
  <si>
    <t>23096.216399/2018-60</t>
  </si>
  <si>
    <t xml:space="preserve">DI 01/2019 </t>
  </si>
  <si>
    <t>COOPERATIVA AGROPECUÁRIA CACHO DE OURO (COOPERCACHO)</t>
  </si>
  <si>
    <t>13.668.531/0001-07</t>
  </si>
  <si>
    <t>2019NE800094</t>
  </si>
  <si>
    <t>003/2019</t>
  </si>
  <si>
    <t>COOPERATIVA PARAIBANA DE AVICULTURA E AGRICULTURA FAMILIAR (COPAF)</t>
  </si>
  <si>
    <t>09.403.048/0001-15</t>
  </si>
  <si>
    <t>2019NE800093</t>
  </si>
  <si>
    <t>004/2019</t>
  </si>
  <si>
    <t>COOPERATIVA AGROINDUSTRIAL DO SERIDÓ E CURIMATAÚ PARAIBANO (COOASC)</t>
  </si>
  <si>
    <t>13.743.909/0001-81</t>
  </si>
  <si>
    <t>2019NE800092</t>
  </si>
  <si>
    <t>005/2019</t>
  </si>
  <si>
    <t>23096.012847/2019-39</t>
  </si>
  <si>
    <t xml:space="preserve">PE 10/2019 </t>
  </si>
  <si>
    <t>016/2019</t>
  </si>
  <si>
    <t>MARIA DO SOCORRO SANTOS BASÍLIO</t>
  </si>
  <si>
    <t>00.799.421/0001-24</t>
  </si>
  <si>
    <t>2019NE800110</t>
  </si>
  <si>
    <t>006/2019</t>
  </si>
  <si>
    <t>017/2019</t>
  </si>
  <si>
    <t>2019NE800130</t>
  </si>
  <si>
    <t>007/2019</t>
  </si>
  <si>
    <t>23096.005922/2019-13</t>
  </si>
  <si>
    <t xml:space="preserve">PE 05/2019 </t>
  </si>
  <si>
    <t>028/2019</t>
  </si>
  <si>
    <t>AQUISIÇÃO DE ÁGUA MINERAL</t>
  </si>
  <si>
    <t>2019NE800131-132</t>
  </si>
  <si>
    <t>008/2019</t>
  </si>
  <si>
    <t>23096.001256/2019-36</t>
  </si>
  <si>
    <t xml:space="preserve">PE 03/2019 </t>
  </si>
  <si>
    <t>018/2019</t>
  </si>
  <si>
    <t>2019NE800125</t>
  </si>
  <si>
    <t>009/2019</t>
  </si>
  <si>
    <t>019/2019</t>
  </si>
  <si>
    <t>JOSÉ MACIEL DA COSTA ALVES</t>
  </si>
  <si>
    <t>2019NE800102</t>
  </si>
  <si>
    <t>010/2019</t>
  </si>
  <si>
    <t>020/2019</t>
  </si>
  <si>
    <t>CHRISTIANNY MAROJA</t>
  </si>
  <si>
    <t>04.462.687/0001-38</t>
  </si>
  <si>
    <t>2019NE800119</t>
  </si>
  <si>
    <t>011/2019</t>
  </si>
  <si>
    <t>021/2019</t>
  </si>
  <si>
    <t>2019NE800128</t>
  </si>
  <si>
    <t>012/2019</t>
  </si>
  <si>
    <t>022/2019</t>
  </si>
  <si>
    <t>2019NE800120</t>
  </si>
  <si>
    <t>013/2019</t>
  </si>
  <si>
    <t>023/2019</t>
  </si>
  <si>
    <t>2019NE800121</t>
  </si>
  <si>
    <t>014/2019</t>
  </si>
  <si>
    <t>024/2019</t>
  </si>
  <si>
    <t>2019NE800122</t>
  </si>
  <si>
    <t>015/2019</t>
  </si>
  <si>
    <t>025/2019</t>
  </si>
  <si>
    <t>2019NE800123</t>
  </si>
  <si>
    <t>026/2019</t>
  </si>
  <si>
    <t>PURA VIDA ALIMENTOS E PRODUTOS</t>
  </si>
  <si>
    <t>29.427.609/0001-23</t>
  </si>
  <si>
    <t>2019NE800124</t>
  </si>
  <si>
    <t>027/2019</t>
  </si>
  <si>
    <t>H BONITA COMÉRCIO</t>
  </si>
  <si>
    <t>12.122.858/0001-08</t>
  </si>
  <si>
    <t>2019NE800195</t>
  </si>
  <si>
    <t>23096.034177/2019-10</t>
  </si>
  <si>
    <t>Adesão PE 46/2018</t>
  </si>
  <si>
    <t>GRUPO NILDO SANEAMENTO E CONSTRUÇÃO LTDA</t>
  </si>
  <si>
    <t>03.284.595/0001-42</t>
  </si>
  <si>
    <t>SERVIÇOS DE DEDETIZAÇÃO</t>
  </si>
  <si>
    <t>2019NE800224</t>
  </si>
  <si>
    <t>23096.014033/2019-39</t>
  </si>
  <si>
    <t>PE 14.2019</t>
  </si>
  <si>
    <t>TEONES ALEX LIRA DE FARIAS</t>
  </si>
  <si>
    <t>28.652.767/0001-14</t>
  </si>
  <si>
    <t>MANUTENÇÃO E INSTALAÇÃO DE ARCONDICIONADOS</t>
  </si>
  <si>
    <t>Em Trâmite</t>
  </si>
  <si>
    <t>2019NE800428</t>
  </si>
  <si>
    <t>001/2020</t>
  </si>
  <si>
    <t>23096.042138/2019-88</t>
  </si>
  <si>
    <t xml:space="preserve">DI 02/2020 </t>
  </si>
  <si>
    <t>ASSOCIAÇÃO RURAL DOS FRUTICULTORES DO SÍTIO BUJARI (ARFRUB)</t>
  </si>
  <si>
    <t>07.383.352/0001-01</t>
  </si>
  <si>
    <t>2020NE800062</t>
  </si>
  <si>
    <t>002/2020</t>
  </si>
  <si>
    <t>2020NE800063</t>
  </si>
  <si>
    <t>003/2020</t>
  </si>
  <si>
    <t>2020NE800061</t>
  </si>
  <si>
    <t>004/2020</t>
  </si>
  <si>
    <t>2020NE800060</t>
  </si>
  <si>
    <t>VIGENTE</t>
  </si>
  <si>
    <t>005/2020</t>
  </si>
  <si>
    <t>23096.218120/2018-82</t>
  </si>
  <si>
    <t>IN 01/2020</t>
  </si>
  <si>
    <t>EMPRESA BRASILEIRA DE CORREIOS E TELÉGRAFOS</t>
  </si>
  <si>
    <t>SERVIÇO DE CORRESPONDÊNCIAS</t>
  </si>
  <si>
    <t>60 MESES</t>
  </si>
  <si>
    <t>2020NE800021</t>
  </si>
  <si>
    <t>SAMUEL ANDRADE</t>
  </si>
  <si>
    <t>23096.002444/2020-15</t>
  </si>
  <si>
    <t>PE 03/2020</t>
  </si>
  <si>
    <t>031/2020</t>
  </si>
  <si>
    <t>2020NE800143</t>
  </si>
  <si>
    <t>006/2020</t>
  </si>
  <si>
    <t>032/2020</t>
  </si>
  <si>
    <t>2020NE800142</t>
  </si>
  <si>
    <t>001/2021</t>
  </si>
  <si>
    <t>23096.041874/2020-52</t>
  </si>
  <si>
    <t>PE 08/2020</t>
  </si>
  <si>
    <t>040/2020</t>
  </si>
  <si>
    <t>THE BEST PRODUTOS ELETRÔNICOS</t>
  </si>
  <si>
    <t>18.706.498/0001-78</t>
  </si>
  <si>
    <t>AQUISIÇÃO DE TV’s E ACESSÓRIOS</t>
  </si>
  <si>
    <t>2020NE800183</t>
  </si>
  <si>
    <t>FLÁVIO SOUZA</t>
  </si>
  <si>
    <t>002/2021</t>
  </si>
  <si>
    <t>041/2020</t>
  </si>
  <si>
    <t>LP COMERCIO DE ELETRÔNICOS</t>
  </si>
  <si>
    <t>21.851.194/0001-09</t>
  </si>
  <si>
    <t>2020NE800184</t>
  </si>
  <si>
    <t>003/2021</t>
  </si>
  <si>
    <t>23096.032046/2020-23</t>
  </si>
  <si>
    <t>PE 05/2020</t>
  </si>
  <si>
    <t>042/2020</t>
  </si>
  <si>
    <t>2020NE800181</t>
  </si>
  <si>
    <t>TÂMMARA LIMA</t>
  </si>
  <si>
    <t>004/2021</t>
  </si>
  <si>
    <t>043/2020</t>
  </si>
  <si>
    <t>2020NE800180</t>
  </si>
  <si>
    <t>005/2021</t>
  </si>
  <si>
    <t>044/2020</t>
  </si>
  <si>
    <t>2020NE800182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</si>
  <si>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08</t>
    </r>
  </si>
  <si>
    <t>Contrato Primitivo</t>
  </si>
  <si>
    <t>RESUMO</t>
  </si>
  <si>
    <t>23/2009 (PE)</t>
  </si>
  <si>
    <t>Data Publicação</t>
  </si>
  <si>
    <t>Envio/Recimento</t>
  </si>
  <si>
    <t>N.º do Processo CES</t>
  </si>
  <si>
    <t>23096.018434/09-54</t>
  </si>
  <si>
    <t>Renovações</t>
  </si>
  <si>
    <t>Data/envio</t>
  </si>
  <si>
    <t>N.º do Processo / GESTÃO</t>
  </si>
  <si>
    <t>1º TERMO ADITIVO</t>
  </si>
  <si>
    <t>Cód. Rastreio</t>
  </si>
  <si>
    <t>N.º da Adesão</t>
  </si>
  <si>
    <t>Data/recebimento</t>
  </si>
  <si>
    <t>SITCNET INFORMÁTICA LTDA</t>
  </si>
  <si>
    <t>06.346.446/0001-59</t>
  </si>
  <si>
    <t>Telefones</t>
  </si>
  <si>
    <t>Disponibilização de link de acesso à internet.</t>
  </si>
  <si>
    <t>2º TERMO ADITIVO</t>
  </si>
  <si>
    <t>Início da Vigência</t>
  </si>
  <si>
    <t>Endereço</t>
  </si>
  <si>
    <t>AV. DEP. ODON BEZERRA, 184, SALA E-335, TAMBIÁ - JOÃO PESSOA/PB - CEP: 58.020-500</t>
  </si>
  <si>
    <t>Data limite para empenho</t>
  </si>
  <si>
    <t>3º TERMO ADITIVO</t>
  </si>
  <si>
    <t>Data</t>
  </si>
  <si>
    <t>Página</t>
  </si>
  <si>
    <t>Fiscal</t>
  </si>
  <si>
    <t>KLEYTON KLAUS GUEDES DE SOUZA</t>
  </si>
  <si>
    <t>Portaria</t>
  </si>
  <si>
    <t>4º TERMO ADITIVO</t>
  </si>
  <si>
    <t>Processo nº: 23096.023898/13-54</t>
  </si>
  <si>
    <t>Ordem de serviço</t>
  </si>
  <si>
    <t>Garantia / Seguro</t>
  </si>
  <si>
    <t>Apólice</t>
  </si>
  <si>
    <t>SUSEP</t>
  </si>
  <si>
    <t>2009NE900064</t>
  </si>
  <si>
    <t>Penalizações</t>
  </si>
  <si>
    <t>Sanção</t>
  </si>
  <si>
    <t>Arquivamento</t>
  </si>
  <si>
    <t>Data início</t>
  </si>
  <si>
    <t>Pasta GEAF</t>
  </si>
  <si>
    <t>Data término</t>
  </si>
  <si>
    <t>OBSERVAÇÕES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</si>
  <si>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09</t>
    </r>
  </si>
  <si>
    <t>INEX.</t>
  </si>
  <si>
    <t>23096.022323/09-21</t>
  </si>
  <si>
    <t>2009NE900117</t>
  </si>
  <si>
    <t>EMP. BRASILEIRA CORREIOS E TELEGRÁFOS</t>
  </si>
  <si>
    <t>Prestação de serviços e venda de produtos.</t>
  </si>
  <si>
    <t>JACKSON BESERRA DE LIMA</t>
  </si>
  <si>
    <t>2013NE800004</t>
  </si>
  <si>
    <r>
      <rPr>
        <b/>
        <sz val="16"/>
        <color indexed="8"/>
        <rFont val="Arial"/>
        <family val="2"/>
        <charset val="0"/>
      </rPr>
      <t xml:space="preserve">PERM. USO </t>
    </r>
    <r>
      <rPr>
        <b/>
        <sz val="16"/>
        <color indexed="10"/>
        <rFont val="Arial"/>
        <family val="2"/>
        <charset val="0"/>
      </rPr>
      <t>N.º 01</t>
    </r>
  </si>
  <si>
    <t>01/2011 (CC)</t>
  </si>
  <si>
    <t>23096.010391/11-09</t>
  </si>
  <si>
    <t>Permissionária</t>
  </si>
  <si>
    <t>TALITA KATINALY SILVA VITORINO</t>
  </si>
  <si>
    <t>10.333.373/0001-38</t>
  </si>
  <si>
    <t>Permissão de uso - CANTINA.</t>
  </si>
  <si>
    <t>JEFFERSON CARNEIRO DE BARROS</t>
  </si>
  <si>
    <t>PLANILHA - CONTROLE PAGAMENTOS</t>
  </si>
  <si>
    <t>Notificações</t>
  </si>
  <si>
    <t>Ofício 092/2013</t>
  </si>
  <si>
    <t>Notificação pagmento de GRUs em atraso - 23096.026240/13-65</t>
  </si>
  <si>
    <r>
      <rPr>
        <b/>
        <sz val="16"/>
        <color indexed="8"/>
        <rFont val="Arial"/>
        <family val="2"/>
        <charset val="0"/>
      </rPr>
      <t xml:space="preserve">PERM. USO </t>
    </r>
    <r>
      <rPr>
        <b/>
        <sz val="16"/>
        <color indexed="10"/>
        <rFont val="Arial"/>
        <family val="2"/>
        <charset val="0"/>
      </rPr>
      <t>N.º 02</t>
    </r>
  </si>
  <si>
    <t>02/2011 (CC)</t>
  </si>
  <si>
    <t>23096.018341/11-43</t>
  </si>
  <si>
    <t>LUTÉRO HENRIQUES DE MENEZES - ME</t>
  </si>
  <si>
    <t>13.985.178/0001-80</t>
  </si>
  <si>
    <t>Permissão de uso - COPIADORA.</t>
  </si>
  <si>
    <t>MARISA DE OLIVEIRA APOLINÁRIO</t>
  </si>
  <si>
    <t>Ofício 093/2013</t>
  </si>
  <si>
    <t>Notificação pagmento de multa (R$ 1.400,00) - 23096.026245/13-21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</si>
  <si>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40</t>
    </r>
  </si>
  <si>
    <r>
      <rPr>
        <b/>
        <sz val="16"/>
        <color indexed="8"/>
        <rFont val="Arial"/>
        <family val="2"/>
        <charset val="0"/>
      </rPr>
      <t xml:space="preserve">2011 </t>
    </r>
    <r>
      <rPr>
        <b/>
        <sz val="16"/>
        <color indexed="10"/>
        <rFont val="Arial"/>
        <family val="2"/>
        <charset val="0"/>
      </rPr>
      <t>(PRA-CG)</t>
    </r>
  </si>
  <si>
    <t>08/2011 (PE-CG)</t>
  </si>
  <si>
    <t>23096.043632/10-09</t>
  </si>
  <si>
    <t>A FORTALEZA PARAÍBA SEGURANÇA PATRIMONIAL LTDA - EPP</t>
  </si>
  <si>
    <t>10.566.345/0001-60</t>
  </si>
  <si>
    <t>Vigilância armada.</t>
  </si>
  <si>
    <t>CG</t>
  </si>
  <si>
    <t>2011NE800878</t>
  </si>
  <si>
    <t>NÃO NECESSITA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</si>
  <si>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01</t>
    </r>
  </si>
  <si>
    <t>Termos Aditivos</t>
  </si>
  <si>
    <t>Descrição</t>
  </si>
  <si>
    <t>01/2012 (PE)</t>
  </si>
  <si>
    <t>23096.042801/11-09</t>
  </si>
  <si>
    <t>POSTO DE COMBUSTÍVEIS CUITÉ LTDA - EPP</t>
  </si>
  <si>
    <t>08.290.555/0001-27</t>
  </si>
  <si>
    <t>Fornecimento de combustíveis (gasolina e diesel).</t>
  </si>
  <si>
    <t>EXECUÇÃO DO CONTRATO</t>
  </si>
  <si>
    <t>JANEIRO</t>
  </si>
  <si>
    <t>FEVEREIRO</t>
  </si>
  <si>
    <t>MARÇO</t>
  </si>
  <si>
    <t>JEANCARLO MEIRA DE MELO</t>
  </si>
  <si>
    <t>ABRIL</t>
  </si>
  <si>
    <t>MAIO</t>
  </si>
  <si>
    <t>JUNHO</t>
  </si>
  <si>
    <t>JULHO</t>
  </si>
  <si>
    <t>AGOSTO</t>
  </si>
  <si>
    <t>SETEMBRO</t>
  </si>
  <si>
    <t>2012NE800038</t>
  </si>
  <si>
    <t>OUTUBRO</t>
  </si>
  <si>
    <t>NOVEMBRO</t>
  </si>
  <si>
    <t>DEZEMBRO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</si>
  <si>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02</t>
    </r>
  </si>
  <si>
    <t>109/2011 (PE-CG)</t>
  </si>
  <si>
    <t>002/2012 (CG)</t>
  </si>
  <si>
    <t>23096.000532/12-65</t>
  </si>
  <si>
    <t>23096.036538/11-87</t>
  </si>
  <si>
    <t>CLASSIC VIAGENS E TURISMO LTDA</t>
  </si>
  <si>
    <t>Fornecimento de passagens aéreas e terrestres, nacionais e internacionais.</t>
  </si>
  <si>
    <t>THIAGO CÉSAR DE ARAÚJO VILAR</t>
  </si>
  <si>
    <t>2012NE800116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</si>
  <si>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03</t>
    </r>
  </si>
  <si>
    <t>116/2011 (PE-CG)</t>
  </si>
  <si>
    <t>001/2012 (CG)</t>
  </si>
  <si>
    <t>23096.002608/12-54</t>
  </si>
  <si>
    <t>23096.036777/11-76</t>
  </si>
  <si>
    <t>Aquisição e gerenciamento de combustíveis e lubrificantes, e, manutenção veicular.</t>
  </si>
  <si>
    <t>Pagamento dos funcionários atrasado.</t>
  </si>
  <si>
    <t>2012NE800031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</si>
  <si>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04</t>
    </r>
  </si>
  <si>
    <t>04/2012 (PE)</t>
  </si>
  <si>
    <t>Hospedagem para alunos na cidade de Picuí-PB.</t>
  </si>
  <si>
    <t>ÉDIJA ANÁLIA RODRIGUES DE LIMA</t>
  </si>
  <si>
    <t>2012NE800122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</si>
  <si>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05</t>
    </r>
  </si>
  <si>
    <t>03/2012 (PE)</t>
  </si>
  <si>
    <t>23096.000430/12-65</t>
  </si>
  <si>
    <t>UNIDADAS VEÍCULOS E SERVIÇOS LTDA</t>
  </si>
  <si>
    <t>02.323.033/0001-06</t>
  </si>
  <si>
    <t>Serviço de manutenção veicular, funilaria, pintura e troca de peças ônibus da frota do CES.</t>
  </si>
  <si>
    <t>WELLINGTON SOUSA LIMA</t>
  </si>
  <si>
    <t>2012NE800139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</si>
  <si>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06</t>
    </r>
  </si>
  <si>
    <t>05/2012 (PE)</t>
  </si>
  <si>
    <t>23096.00584/12-21</t>
  </si>
  <si>
    <t>Fornecimento de GÁS ao RU do CES.</t>
  </si>
  <si>
    <t>DANIELLE MELO DE SOUZA</t>
  </si>
  <si>
    <t>044 DE 18/04/2012</t>
  </si>
  <si>
    <t>2012NE800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</si>
  <si>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07</t>
    </r>
  </si>
  <si>
    <t>02/2012 (PE)</t>
  </si>
  <si>
    <t>23096.045768/11-76</t>
  </si>
  <si>
    <t>ARNÓBIO TEIXEIRA DE BRITO LYRA JÚNIOR</t>
  </si>
  <si>
    <t>10.816.136/0001-28</t>
  </si>
  <si>
    <t>Fornecimento de gêneros alimentícios.</t>
  </si>
  <si>
    <t>2012NE800141</t>
  </si>
  <si>
    <t>ANTONIO JORGE DOS SANTOS - ME</t>
  </si>
  <si>
    <t>2012NE800140</t>
  </si>
  <si>
    <t>SUPERMERCADO FERREIRA LINS LTDA - ME</t>
  </si>
  <si>
    <t>09.646.620/0001-77</t>
  </si>
  <si>
    <t>Fornecimento de genêros alimentícios.</t>
  </si>
  <si>
    <t>ALAÍCE DUARTE DA SILVA</t>
  </si>
  <si>
    <t>2012NE800142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</si>
  <si>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10</t>
    </r>
  </si>
  <si>
    <t>27/2012 (PE)</t>
  </si>
  <si>
    <t>23096.036265/11-98</t>
  </si>
  <si>
    <t>S4R COMÉRCIO E SERVIÇOS LTDA</t>
  </si>
  <si>
    <t>11.210.617/0001-58</t>
  </si>
  <si>
    <t>Serviço de instalação de ar-condicionados.</t>
  </si>
  <si>
    <t>2012NE800145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</si>
  <si>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11</t>
    </r>
  </si>
  <si>
    <t>38/2012 (PE-CG)</t>
  </si>
  <si>
    <t>16/2012 (CG)</t>
  </si>
  <si>
    <t>23096.024454/12-32</t>
  </si>
  <si>
    <t>23096.018362/12-43</t>
  </si>
  <si>
    <t>DATASONIC INDUSTRIA E DISTRIBUICAO DE ELETRONICOS LTDA</t>
  </si>
  <si>
    <t>07.179.175/0001-57</t>
  </si>
  <si>
    <t>Aquisição de projetor interativo.</t>
  </si>
  <si>
    <t>2012NE800186</t>
  </si>
  <si>
    <r>
      <rPr>
        <b/>
        <sz val="16"/>
        <color indexed="8"/>
        <rFont val="Arial"/>
        <family val="2"/>
        <charset val="0"/>
      </rPr>
      <t>CONTRATO</t>
    </r>
    <r>
      <rPr>
        <b/>
        <sz val="16"/>
        <color indexed="10"/>
        <rFont val="Arial"/>
        <family val="2"/>
        <charset val="0"/>
      </rPr>
      <t xml:space="preserve"> N.º 12</t>
    </r>
  </si>
  <si>
    <t>09/2012 (PE)</t>
  </si>
  <si>
    <t>23096.001601/12-09</t>
  </si>
  <si>
    <t>M. F. MATERIAIS DE CONSTRUCAO LTDA - EPP</t>
  </si>
  <si>
    <t>03.694.811/0001-28</t>
  </si>
  <si>
    <t>Fornecimento de material de construção.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</si>
  <si>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13</t>
    </r>
  </si>
  <si>
    <t>29/2012 (PE)</t>
  </si>
  <si>
    <t>23096.009602/12-32</t>
  </si>
  <si>
    <t>MARIA DAS NEVES GALDINO (FOUR TECH INFOR)</t>
  </si>
  <si>
    <t>06.007.909/0001-58</t>
  </si>
  <si>
    <t>Remanufaturamento de cartuchos de tonner.</t>
  </si>
  <si>
    <t>162</t>
  </si>
  <si>
    <t>2012NE800218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</si>
  <si>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14</t>
    </r>
  </si>
  <si>
    <t>33/2012 (PE)</t>
  </si>
  <si>
    <t>24/2012</t>
  </si>
  <si>
    <t>23096.010208/12-87</t>
  </si>
  <si>
    <t>2012NE800288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</si>
  <si>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15</t>
    </r>
  </si>
  <si>
    <t>50/2012 (PE)</t>
  </si>
  <si>
    <t>23096.021489/12-54</t>
  </si>
  <si>
    <t>THOTHAL SERVIÇOS TERCEIRIZADOS LTDA EPP</t>
  </si>
  <si>
    <t>ADVERTÊNCIA (23096.014985/13-32)</t>
  </si>
  <si>
    <t>13.418.726/0001-90</t>
  </si>
  <si>
    <t>Terceirizados - serviços de limpeza.</t>
  </si>
  <si>
    <t>(83) 3506-1433</t>
  </si>
  <si>
    <t>Rua Miguel Couto, 251, Ed. Vinã Del Mar, Sala 203, 2º andar, Centro - João Pessoa/PB. CEP: 58010-770</t>
  </si>
  <si>
    <t>10/06/2013 - CONTRATO RESCINDIDO</t>
  </si>
  <si>
    <t>Ofício 087/2013 - RA710101688BR</t>
  </si>
  <si>
    <t>2012NE800300</t>
  </si>
  <si>
    <t>Conta Vinculada:</t>
  </si>
  <si>
    <t xml:space="preserve">BANCO: 001 / AG: 0011-6 / CC: 26.458-X </t>
  </si>
  <si>
    <t>Saldo (sem juros):</t>
  </si>
  <si>
    <r>
      <rPr>
        <b/>
        <sz val="11"/>
        <color indexed="10"/>
        <rFont val="Arial"/>
        <family val="2"/>
        <charset val="0"/>
      </rPr>
      <t>Conta Vinculada</t>
    </r>
    <r>
      <rPr>
        <sz val="11"/>
        <color indexed="8"/>
        <rFont val="Arial"/>
        <family val="2"/>
        <charset val="0"/>
      </rPr>
      <t xml:space="preserve">: BANCO: 001 / AG: 0011-6 / CC: 26.458-X </t>
    </r>
  </si>
  <si>
    <r>
      <rPr>
        <sz val="11"/>
        <color indexed="8"/>
        <rFont val="Arial"/>
        <family val="2"/>
        <charset val="0"/>
      </rPr>
      <t xml:space="preserve">Contrato rescindido em: </t>
    </r>
    <r>
      <rPr>
        <b/>
        <sz val="11"/>
        <color indexed="10"/>
        <rFont val="Arial"/>
        <family val="2"/>
        <charset val="0"/>
      </rPr>
      <t>10/06/2013</t>
    </r>
    <r>
      <rPr>
        <sz val="11"/>
        <color indexed="8"/>
        <rFont val="Arial"/>
        <family val="2"/>
        <charset val="0"/>
      </rPr>
      <t xml:space="preserve">. Durou: </t>
    </r>
    <r>
      <rPr>
        <b/>
        <sz val="11"/>
        <color indexed="10"/>
        <rFont val="Arial"/>
        <family val="2"/>
        <charset val="0"/>
      </rPr>
      <t xml:space="preserve">6 meses </t>
    </r>
    <r>
      <rPr>
        <sz val="11"/>
        <color indexed="8"/>
        <rFont val="Arial"/>
        <family val="2"/>
        <charset val="0"/>
      </rPr>
      <t>(187 dias)</t>
    </r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</si>
  <si>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16</t>
    </r>
  </si>
  <si>
    <t>49/2012</t>
  </si>
  <si>
    <t>23096.021491/12-32</t>
  </si>
  <si>
    <t>BITSERV SERVIÇOS EM TECNOLOGIA - LTDA</t>
  </si>
  <si>
    <t>10.513.220/0001-72</t>
  </si>
  <si>
    <t>Terceirizados - apoio administrativo.</t>
  </si>
  <si>
    <t>01/04/2013 - RESCISÃO</t>
  </si>
  <si>
    <t>2012NE800296</t>
  </si>
  <si>
    <r>
      <rPr>
        <sz val="11"/>
        <rFont val="Arial"/>
        <family val="2"/>
        <charset val="0"/>
      </rPr>
      <t xml:space="preserve">*Contrato rescindido em: </t>
    </r>
    <r>
      <rPr>
        <b/>
        <sz val="11"/>
        <color indexed="10"/>
        <rFont val="Arial"/>
        <family val="2"/>
        <charset val="0"/>
      </rPr>
      <t>01/04/2013</t>
    </r>
    <r>
      <rPr>
        <sz val="11"/>
        <rFont val="Arial"/>
        <family val="2"/>
        <charset val="0"/>
      </rPr>
      <t xml:space="preserve">. Durou: </t>
    </r>
    <r>
      <rPr>
        <b/>
        <sz val="11"/>
        <color indexed="10"/>
        <rFont val="Arial"/>
        <family val="2"/>
        <charset val="0"/>
      </rPr>
      <t xml:space="preserve">4 meses </t>
    </r>
    <r>
      <rPr>
        <sz val="11"/>
        <rFont val="Arial"/>
        <family val="2"/>
        <charset val="0"/>
      </rPr>
      <t>(118 dias)</t>
    </r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</si>
  <si>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17</t>
    </r>
  </si>
  <si>
    <t>25/2012</t>
  </si>
  <si>
    <t>ROSINALDO ALIPIO DE LIMA - ME</t>
  </si>
  <si>
    <t>09.135.195/0001-51</t>
  </si>
  <si>
    <t>2012NE800287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</si>
  <si>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18</t>
    </r>
  </si>
  <si>
    <t>26/2012</t>
  </si>
  <si>
    <t>JOSE MACIEL DA COSTA ALVES - ME</t>
  </si>
  <si>
    <t>2012NE800286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</si>
  <si>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19</t>
    </r>
  </si>
  <si>
    <t>27/2012</t>
  </si>
  <si>
    <t>BL IMPORTADORA E DISTRIBUIDORA DE EQUIPAMENTOS DE INFORMÁTICA E PAPELARIA</t>
  </si>
  <si>
    <t>13.639.085/0001-02</t>
  </si>
  <si>
    <t>007</t>
  </si>
  <si>
    <t>2012NE800289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</si>
  <si>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20</t>
    </r>
  </si>
  <si>
    <t>01/2012 (TP)</t>
  </si>
  <si>
    <t>23096.027268/12-10</t>
  </si>
  <si>
    <t>1º TERMO ADITIVO VALOR</t>
  </si>
  <si>
    <t>Valor aditivado</t>
  </si>
  <si>
    <t>5,09% que corresponde a RS 64.485,94</t>
  </si>
  <si>
    <t>CONSTRUTORA AZEVEDO LTDA - EPP</t>
  </si>
  <si>
    <t>Construção do Laboratório de Análises Clínicas e ambiente dos professores.</t>
  </si>
  <si>
    <t>Porto Seguro (SAC): 0800-727-8005</t>
  </si>
  <si>
    <t xml:space="preserve">JEANCARLO MEIRA DE MELO / GUSTAVO </t>
  </si>
  <si>
    <t>SIM (31/12/2012)</t>
  </si>
  <si>
    <t>0775.71.4.789-5</t>
  </si>
  <si>
    <t>058862012007107750047895000000</t>
  </si>
  <si>
    <t>2012NE800333</t>
  </si>
  <si>
    <t>Apólice é válida conforme e-mail da PORTO SEGURO (17/05/2013). Número do atendimento: 16372383.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</si>
  <si>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21</t>
    </r>
  </si>
  <si>
    <t>02/2012 (TP)</t>
  </si>
  <si>
    <t>28/02/2013 (p. 64)</t>
  </si>
  <si>
    <t>23096.027551/12-00</t>
  </si>
  <si>
    <t>Não se aplica</t>
  </si>
  <si>
    <t>Reforma e ampliação do Ginásio Esportivo.</t>
  </si>
  <si>
    <t>JEANCARLO MEIRA DE MELO / TALITA DE CASTRO</t>
  </si>
  <si>
    <t>139</t>
  </si>
  <si>
    <t>0775.71.4.779-8</t>
  </si>
  <si>
    <t>058862012007107750047798003620</t>
  </si>
  <si>
    <t>2012NE800332</t>
  </si>
  <si>
    <t>Apólice é válida conforme atendimento telefônico com número de atendimento: 16393304.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</si>
  <si>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22</t>
    </r>
  </si>
  <si>
    <t>53/2012 (PE)</t>
  </si>
  <si>
    <t>23096.030847/12-65</t>
  </si>
  <si>
    <t>RR VIDROS COMERCIO E SERVICOS EM VIDROS LTDA</t>
  </si>
  <si>
    <t>Instalação de blindex com material incluso.</t>
  </si>
  <si>
    <t>010</t>
  </si>
  <si>
    <t>2012NE800458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</si>
  <si>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23</t>
    </r>
  </si>
  <si>
    <t>48/2012 (PE)</t>
  </si>
  <si>
    <t>28/2012</t>
  </si>
  <si>
    <t>23096.015996/12-10</t>
  </si>
  <si>
    <t>GLACIAL REFRIGERAÇÃO LTDA - ME</t>
  </si>
  <si>
    <t>40.986.937/0001-00</t>
  </si>
  <si>
    <t>Contratação de empresa especializada em manutenção de ar condicionado.</t>
  </si>
  <si>
    <t>011</t>
  </si>
  <si>
    <t>2012NE800334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</si>
  <si>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29</t>
    </r>
  </si>
  <si>
    <r>
      <rPr>
        <b/>
        <sz val="16"/>
        <color indexed="8"/>
        <rFont val="Arial"/>
        <family val="2"/>
        <charset val="0"/>
      </rPr>
      <t xml:space="preserve">2012 </t>
    </r>
    <r>
      <rPr>
        <b/>
        <sz val="16"/>
        <color indexed="10"/>
        <rFont val="Arial"/>
        <family val="2"/>
        <charset val="0"/>
      </rPr>
      <t>(PRA-CG)</t>
    </r>
  </si>
  <si>
    <t>04/2013 (PE-CG)</t>
  </si>
  <si>
    <t>A FORTALEZA PARAIBA SEGURANÇA PATRIMONIAL LTDA</t>
  </si>
  <si>
    <t>Serviços de vigilância armada - CES.</t>
  </si>
  <si>
    <t>2012NE800855</t>
  </si>
  <si>
    <t>98/2012 (PE-CG)</t>
  </si>
  <si>
    <t>01/2013 (CG)</t>
  </si>
  <si>
    <t xml:space="preserve">23096.037417/12-76  </t>
  </si>
  <si>
    <t>23096.028451/12-09 / UG 158195</t>
  </si>
  <si>
    <t>TRIVALE ADMINISTRACAO LTDA</t>
  </si>
  <si>
    <t>Controle e aquisição de combustíveis e lubrificantes.</t>
  </si>
  <si>
    <t>0800 701 5402</t>
  </si>
  <si>
    <t>(34) 3239 0584 (Victor)</t>
  </si>
  <si>
    <t>(34) 3239 2211 (Renato)</t>
  </si>
  <si>
    <t>TALITA DE CASTRO SANTOS / JEANCARLO MEIRA</t>
  </si>
  <si>
    <t>2013NE800003</t>
  </si>
  <si>
    <t>O contrato foi devidamente assinado pelo Diretor do CES e representante da empresa, porém, foi extraviado. Tive que imprimir, novamente, as 3 vias do contrato e pegar as assinaturas para dar continuidade ao mesmo (em Junho).</t>
  </si>
  <si>
    <t>07/2011 (PE-CFP)</t>
  </si>
  <si>
    <t>013/2011 (CFP)</t>
  </si>
  <si>
    <t>23096.020387/12-00</t>
  </si>
  <si>
    <t>23096.019546/12-65 / UG 158197</t>
  </si>
  <si>
    <t>WESHLEEN &amp; LAMARTHINE TELECOMUNICAÇÕES LTDA - ME</t>
  </si>
  <si>
    <t>09.391.706/0001-04</t>
  </si>
  <si>
    <t>Aquisição de equipamentos para rede sem-fio.</t>
  </si>
  <si>
    <t>2012NE800326</t>
  </si>
  <si>
    <t>Alexandre não fez a NL, também não fiz, pois já havia sido pago.</t>
  </si>
  <si>
    <t>49/2012 (PE)</t>
  </si>
  <si>
    <t>ZÊLO LOCAÇÃO DE MÃO DE OBRA LTDA – EPP</t>
  </si>
  <si>
    <t>10.339.944/0001-41</t>
  </si>
  <si>
    <t>Bruno: 8819-6005 / 9975-2468 / 9644-1122</t>
  </si>
  <si>
    <t>TALITA DE CASTRO SANTOS</t>
  </si>
  <si>
    <t>INÍCIO</t>
  </si>
  <si>
    <t>Atraso no pagamento dos funcionários.</t>
  </si>
  <si>
    <t>Silva Santos de Azevedo</t>
  </si>
  <si>
    <t>CPF</t>
  </si>
  <si>
    <t>028.964.124-17</t>
  </si>
  <si>
    <t>0775.71.5.044-6</t>
  </si>
  <si>
    <t>058862013007107750050446000000</t>
  </si>
  <si>
    <t>2013NE800036</t>
  </si>
  <si>
    <r>
      <rPr>
        <b/>
        <sz val="11"/>
        <color indexed="8"/>
        <rFont val="Arial"/>
        <family val="2"/>
        <charset val="0"/>
      </rPr>
      <t>Conta vinculada</t>
    </r>
    <r>
      <rPr>
        <sz val="11"/>
        <color indexed="8"/>
        <rFont val="Arial"/>
        <family val="2"/>
        <charset val="0"/>
      </rPr>
      <t xml:space="preserve">: Agencia: 0063-9, </t>
    </r>
    <r>
      <rPr>
        <b/>
        <sz val="11"/>
        <color indexed="8"/>
        <rFont val="Arial"/>
        <family val="2"/>
        <charset val="0"/>
      </rPr>
      <t>Conta-corrente:</t>
    </r>
    <r>
      <rPr>
        <sz val="11"/>
        <color indexed="8"/>
        <rFont val="Arial"/>
        <family val="2"/>
        <charset val="0"/>
      </rPr>
      <t xml:space="preserve"> 32.270-9</t>
    </r>
  </si>
  <si>
    <r>
      <rPr>
        <b/>
        <sz val="11"/>
        <color indexed="10"/>
        <rFont val="Arial"/>
        <family val="2"/>
        <charset val="0"/>
      </rPr>
      <t xml:space="preserve">*Lembrar, na última renovação (4º termo aditivo), de descontar o período do contrato nº 16/2012 (BITSERV) - </t>
    </r>
    <r>
      <rPr>
        <b/>
        <sz val="11"/>
        <rFont val="Arial"/>
        <family val="2"/>
        <charset val="0"/>
      </rPr>
      <t>4 meses</t>
    </r>
    <r>
      <rPr>
        <b/>
        <sz val="11"/>
        <color indexed="10"/>
        <rFont val="Arial"/>
        <family val="2"/>
        <charset val="0"/>
      </rPr>
      <t>, para ficar dentro dos 60 meses.</t>
    </r>
  </si>
  <si>
    <r>
      <rPr>
        <sz val="11"/>
        <color indexed="8"/>
        <rFont val="Arial"/>
        <family val="2"/>
        <charset val="0"/>
      </rPr>
      <t xml:space="preserve">*Contrato se deu via </t>
    </r>
    <r>
      <rPr>
        <b/>
        <sz val="11"/>
        <color indexed="8"/>
        <rFont val="Arial"/>
        <family val="2"/>
        <charset val="0"/>
      </rPr>
      <t>Dispensa de Licitação nº 03/2013</t>
    </r>
    <r>
      <rPr>
        <sz val="11"/>
        <color indexed="8"/>
        <rFont val="Arial"/>
        <family val="2"/>
        <charset val="0"/>
      </rPr>
      <t xml:space="preserve">, </t>
    </r>
    <r>
      <rPr>
        <b/>
        <sz val="11"/>
        <color indexed="8"/>
        <rFont val="Arial"/>
        <family val="2"/>
        <charset val="0"/>
      </rPr>
      <t>Processo de Dispensa nº 23096.009327/12-65</t>
    </r>
    <r>
      <rPr>
        <sz val="11"/>
        <color indexed="8"/>
        <rFont val="Arial"/>
        <family val="2"/>
        <charset val="0"/>
      </rPr>
      <t xml:space="preserve">. Resultado da rescição com a BITSERV. </t>
    </r>
    <r>
      <rPr>
        <b/>
        <sz val="11"/>
        <color indexed="10"/>
        <rFont val="Arial"/>
        <family val="2"/>
        <charset val="0"/>
      </rPr>
      <t>Conta vinculada:</t>
    </r>
    <r>
      <rPr>
        <sz val="11"/>
        <color indexed="10"/>
        <rFont val="Arial"/>
        <family val="2"/>
        <charset val="0"/>
      </rPr>
      <t xml:space="preserve"> Agencia: 0063-9, Conta-corrente: 32.270-9</t>
    </r>
  </si>
  <si>
    <r>
      <rPr>
        <b/>
        <sz val="11"/>
        <rFont val="Arial"/>
        <family val="2"/>
        <charset val="0"/>
      </rPr>
      <t>CONTRATO</t>
    </r>
    <r>
      <rPr>
        <b/>
        <sz val="11"/>
        <color indexed="10"/>
        <rFont val="Arial"/>
        <family val="2"/>
        <charset val="0"/>
      </rPr>
      <t xml:space="preserve"> </t>
    </r>
    <r>
      <rPr>
        <b/>
        <u/>
        <sz val="11"/>
        <color indexed="10"/>
        <rFont val="Arial"/>
        <family val="2"/>
        <charset val="0"/>
      </rPr>
      <t>NÃO SERÁ RENOVADO</t>
    </r>
    <r>
      <rPr>
        <b/>
        <sz val="11"/>
        <color indexed="10"/>
        <rFont val="Arial"/>
        <family val="2"/>
        <charset val="0"/>
      </rPr>
      <t xml:space="preserve">. </t>
    </r>
    <r>
      <rPr>
        <b/>
        <sz val="11"/>
        <rFont val="Arial"/>
        <family val="2"/>
        <charset val="0"/>
      </rPr>
      <t>EMPRESA NÃO TEM INTERESSE EM RENOVAR, CONFORME PROCESSO Nº 23096.053437/13-98.</t>
    </r>
  </si>
  <si>
    <t>REPACTUAÇÃO ENVIADO PARA DIREÇÃO PARA ENVIO PARA PROCURADORIA DIA 15/04/2014.</t>
  </si>
  <si>
    <t>26/2013 (PE)</t>
  </si>
  <si>
    <t>23096.041951/12-21</t>
  </si>
  <si>
    <t>JACINTO AMARO DANTAS ME</t>
  </si>
  <si>
    <t>Serviço de hospedagem para alunos em Picuí-PB.</t>
  </si>
  <si>
    <t>LUCIANA DANTAS FARIAS DE ANDRADE</t>
  </si>
  <si>
    <t>Contatos</t>
  </si>
  <si>
    <t>2013NE800034</t>
  </si>
  <si>
    <r>
      <rPr>
        <b/>
        <sz val="11"/>
        <color indexed="10"/>
        <rFont val="Arial"/>
        <family val="2"/>
        <charset val="0"/>
      </rPr>
      <t>Nova Licitação (2013):</t>
    </r>
    <r>
      <rPr>
        <b/>
        <sz val="11"/>
        <rFont val="Arial"/>
        <family val="2"/>
        <charset val="0"/>
      </rPr>
      <t xml:space="preserve"> 23096.046166/13-43 (aberto em: 30/10/2013)</t>
    </r>
  </si>
  <si>
    <t>Fiscal anterior: HELOISY ALVES DE MEDEIROS / Portaria: 209 de 01/08/2013 / Contatos: heloisymedeiros@hotmail.com / 9615-9368 / 8863-3415 / 3335-2621</t>
  </si>
  <si>
    <t>Fiscal anterior: BERNADETE DE LOURDES ANDRÉ GOUVEIA / Portaria: 58 de 02/04/2013 / Contato: bernagouveia@yahoo.com.br</t>
  </si>
  <si>
    <t>25/2013 (PE)</t>
  </si>
  <si>
    <t>23096.041955/12-09</t>
  </si>
  <si>
    <t>RA710099627BR</t>
  </si>
  <si>
    <t>Fornecimento de Gás GLP ao CES.</t>
  </si>
  <si>
    <t>3331-9050 (Campina Grande)</t>
  </si>
  <si>
    <t>3391-1402 (Boqueirão)</t>
  </si>
  <si>
    <t>RUA FELIX ARAUJO, 234, CENTRO, BOQUEIRÃO-PB - CEP: 58.450-000.</t>
  </si>
  <si>
    <t>2013NE800052</t>
  </si>
  <si>
    <r>
      <rPr>
        <sz val="11"/>
        <color indexed="10"/>
        <rFont val="Arial"/>
        <family val="2"/>
        <charset val="0"/>
      </rPr>
      <t xml:space="preserve">Validade da ata no sistema: </t>
    </r>
    <r>
      <rPr>
        <b/>
        <sz val="11"/>
        <color indexed="10"/>
        <rFont val="Arial"/>
        <family val="2"/>
        <charset val="0"/>
      </rPr>
      <t>12/04/2013 a 11/04/2014.</t>
    </r>
  </si>
  <si>
    <t>05/2013 (PE-CG)</t>
  </si>
  <si>
    <t>006/2013 (CG)</t>
  </si>
  <si>
    <t>23096.041116/12-09</t>
  </si>
  <si>
    <t xml:space="preserve">23096.000884/13-98 </t>
  </si>
  <si>
    <t>Passagens aéreas e terrestres.</t>
  </si>
  <si>
    <t>Av. Presidente Epitácio Pessoa, 1251, sala 05, Bairro dos Estados - João Pessoa/PB - CEP: 58.030-001</t>
  </si>
  <si>
    <t>MÁRCIA DANIELLE / JACKSON BESERRA</t>
  </si>
  <si>
    <t>2013NE800039; 2013NE800040; 2013NE800151</t>
  </si>
  <si>
    <t xml:space="preserve">Calculo do Valor Total (pegar tabela com Israel): </t>
  </si>
  <si>
    <t>Item</t>
  </si>
  <si>
    <t>Quantidade x Valor Unitário = Valor Total</t>
  </si>
  <si>
    <t>Passagens aéreas nacionais:</t>
  </si>
  <si>
    <t>30 x R$ 952,00 = R$ 28.560,00</t>
  </si>
  <si>
    <t>Passagens aéreas internacionais:</t>
  </si>
  <si>
    <t>5 x R$ 4.444,45 = R$ 22.222,25</t>
  </si>
  <si>
    <t>Passagens terrestres:</t>
  </si>
  <si>
    <t>10 x R$ 287,45 = R$ 2.874,50</t>
  </si>
  <si>
    <t>Total das passagens</t>
  </si>
  <si>
    <t>Taxa aérea nacional:</t>
  </si>
  <si>
    <t>30 x R$ 40,00 = R$ 1.200,00</t>
  </si>
  <si>
    <t>Taxa aérea internacional:</t>
  </si>
  <si>
    <t>5 x R$ 40,00 = R$ 200,00</t>
  </si>
  <si>
    <t>Taxa terrestre :</t>
  </si>
  <si>
    <t>10 x R$ 13,90 = R$ 139,00</t>
  </si>
  <si>
    <t>Total das taxas:</t>
  </si>
  <si>
    <t>Total Geral:</t>
  </si>
  <si>
    <t>002/2013 (PE-CG)</t>
  </si>
  <si>
    <t>007/2013 (CG)</t>
  </si>
  <si>
    <t>23096.006378/13-10</t>
  </si>
  <si>
    <t>23096.000813/13-76</t>
  </si>
  <si>
    <t>RA710099635BR</t>
  </si>
  <si>
    <t>NUTRICASH SERVICOS LTDA</t>
  </si>
  <si>
    <t>42.194.191/0001-10</t>
  </si>
  <si>
    <t>Manutenção de veículos.</t>
  </si>
  <si>
    <t xml:space="preserve">AV. TANCREDO NEVES, 1672, EDIF. CATABAS EMP., 4º ANDAR, SL. 401 E 402, SALVADOR-BA - CEP: 41.820-021 </t>
  </si>
  <si>
    <t>2013NE800057; 2013NE800111</t>
  </si>
  <si>
    <t>51/2012 (PE)</t>
  </si>
  <si>
    <t>23096.010149/12-54</t>
  </si>
  <si>
    <t>RA710099644BR</t>
  </si>
  <si>
    <t>WESHLEEN &amp; LAMARTHINE TELECOMUNICAÇÕES LTDA - ME</t>
  </si>
  <si>
    <t>Serviço de cabeamento de rede óptica e suberrânea.</t>
  </si>
  <si>
    <t xml:space="preserve">RUA DA MISERICÓRDIA, 101, SL. 23, CENTRO, GOIANA-PE - CEP: 55.900-000 </t>
  </si>
  <si>
    <t>2013NE800049</t>
  </si>
  <si>
    <t>04/2013 (DL)</t>
  </si>
  <si>
    <t>23096.017220/13-43</t>
  </si>
  <si>
    <t>Está com ISRAEL.</t>
  </si>
  <si>
    <t>ALTO STILO PRODUÇÕES E EVENTOS LTDA</t>
  </si>
  <si>
    <t>14.651.877/0001-57</t>
  </si>
  <si>
    <t>Organização e ornamentação de cerimonial para colação de grau do CES/UFCG.</t>
  </si>
  <si>
    <t>2013NE800085</t>
  </si>
  <si>
    <t>07/2013 (PE)</t>
  </si>
  <si>
    <t>RG183800772BR</t>
  </si>
  <si>
    <t>BL IMP. E DIST. DE EQUIP. DE INFOR. E PAPEL.</t>
  </si>
  <si>
    <t>SUSPENSÃO</t>
  </si>
  <si>
    <t>Aquisição de gêneros alimentícios.</t>
  </si>
  <si>
    <t>2013NE800095</t>
  </si>
  <si>
    <t>CONTRATO RESCIDINDO A PARTIR DO DIA 06/02/2014.</t>
  </si>
  <si>
    <t>2013NE800094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</si>
  <si>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12</t>
    </r>
  </si>
  <si>
    <t>SA331349077BR</t>
  </si>
  <si>
    <t>M J DA SILVA EQUIPAMENTOS - ME</t>
  </si>
  <si>
    <t>11.685.527/0001-13</t>
  </si>
  <si>
    <t>2013NE800091</t>
  </si>
  <si>
    <t>2013NE800093</t>
  </si>
  <si>
    <t>CANTEIRO CHEIRO VERDE PRODUCAO E COMERCIO DE HORTIFRUTIGRANGEIROS LTDA -ME</t>
  </si>
  <si>
    <t>14.593.336/0001-10</t>
  </si>
  <si>
    <t>2013NE800096</t>
  </si>
  <si>
    <t>RA499515380BR</t>
  </si>
  <si>
    <t>CAVALCANTE &amp; CIA LTDA - ME</t>
  </si>
  <si>
    <t>2013NE800097</t>
  </si>
  <si>
    <t>2013NE800099</t>
  </si>
  <si>
    <t>RA499515376BR</t>
  </si>
  <si>
    <t>CAFE BARONESA LTDA. - EPP</t>
  </si>
  <si>
    <t>22.122.311/0001-66</t>
  </si>
  <si>
    <t>2013NE800100</t>
  </si>
  <si>
    <t>RA499515362BR</t>
  </si>
  <si>
    <t>BRENO VASCONCELOS TOME - EPP</t>
  </si>
  <si>
    <t>17.312.837/0001-79</t>
  </si>
  <si>
    <t>2013NE800105</t>
  </si>
  <si>
    <t>entreg. a funcion.</t>
  </si>
  <si>
    <t>2013NE800092</t>
  </si>
  <si>
    <t>06/2013 (DL)</t>
  </si>
  <si>
    <t>23096.020890/13-32</t>
  </si>
  <si>
    <t>ROSINALDO ALIPIO DE LIMA - EPP</t>
  </si>
  <si>
    <t>Terceirizados - limpeza e conservação.</t>
  </si>
  <si>
    <t>Rodrigo Freires Alipio</t>
  </si>
  <si>
    <t>087.511.074-65</t>
  </si>
  <si>
    <t>CAUÇÃO</t>
  </si>
  <si>
    <t>Nº CONTA</t>
  </si>
  <si>
    <t>4916/010/00.000.001-7</t>
  </si>
  <si>
    <t>2013NE800107</t>
  </si>
  <si>
    <t>BANCO: 001 / AG: 0657-2 / CC: 24.742-1</t>
  </si>
  <si>
    <r>
      <rPr>
        <b/>
        <sz val="11"/>
        <color indexed="10"/>
        <rFont val="Arial"/>
        <family val="2"/>
        <charset val="0"/>
      </rPr>
      <t xml:space="preserve">*Lembrar, na última renovação (4º termo aditivo), de descontar o período do contrato nº 15/2012 (THOTHAL) - </t>
    </r>
    <r>
      <rPr>
        <b/>
        <sz val="11"/>
        <rFont val="Arial"/>
        <family val="2"/>
        <charset val="0"/>
      </rPr>
      <t>6 meses</t>
    </r>
    <r>
      <rPr>
        <b/>
        <sz val="11"/>
        <color indexed="10"/>
        <rFont val="Arial"/>
        <family val="2"/>
        <charset val="0"/>
      </rPr>
      <t>, para ficar dentro dos 60 meses.</t>
    </r>
  </si>
  <si>
    <r>
      <rPr>
        <b/>
        <sz val="11"/>
        <color indexed="10"/>
        <rFont val="Arial"/>
        <family val="2"/>
        <charset val="0"/>
      </rPr>
      <t xml:space="preserve">CONTA VINCULADA: </t>
    </r>
    <r>
      <rPr>
        <b/>
        <sz val="11"/>
        <rFont val="Arial"/>
        <family val="2"/>
        <charset val="0"/>
      </rPr>
      <t>BANCO: 001 / AGÊNCIA: 0657-2 / CONTA: 24.742-1</t>
    </r>
  </si>
  <si>
    <t>03/2013 (TP)</t>
  </si>
  <si>
    <t>23096.030531/12-09</t>
  </si>
  <si>
    <t>PRENER-COMERCIO DE MATERIAIS-ELETRICOS LTDA</t>
  </si>
  <si>
    <t>00.930.087/0001-04</t>
  </si>
  <si>
    <t>Ampliação da subestação de energia elétrica.</t>
  </si>
  <si>
    <t>3222-7270 (Luciano)</t>
  </si>
  <si>
    <t>RUA BARÃO DO TRIUNFO, 270, VARADOURO - JOÃO PESSOA/PB - CEP: 58.010-400</t>
  </si>
  <si>
    <t>Ofício 102/2013, Ordem de Serviços</t>
  </si>
  <si>
    <t>05-0775-0171078</t>
  </si>
  <si>
    <t>054362013000507750171078000000</t>
  </si>
  <si>
    <t>2013NE800152</t>
  </si>
  <si>
    <t>04/2013 (TP)</t>
  </si>
  <si>
    <t>23096.032202/12-00</t>
  </si>
  <si>
    <t>Instalação da iluminação no Complexo Esportivo.</t>
  </si>
  <si>
    <t>Contrat, Ofício 106/2013, Ordem de Serviços - JG016009798BR</t>
  </si>
  <si>
    <t>05-0775-0171082</t>
  </si>
  <si>
    <t>0543620130005077501710820000</t>
  </si>
  <si>
    <t>2013NE800163</t>
  </si>
  <si>
    <t>Prazo</t>
  </si>
  <si>
    <t>ZÊLO LOCAÇÃO DE MÃO DE OBRA LTDA</t>
  </si>
  <si>
    <t>Terceirizados - serviços de portaria.</t>
  </si>
  <si>
    <t>Bruno: 8819-6005 / 9975-2468</t>
  </si>
  <si>
    <t>CÍCERO BARBOSA ALVES NETO</t>
  </si>
  <si>
    <t>nf_neto@hotmail.com</t>
  </si>
  <si>
    <t>18-0775-02-0050812</t>
  </si>
  <si>
    <t>030692013001800750050812000000</t>
  </si>
  <si>
    <t>2013NE800164</t>
  </si>
  <si>
    <t>BANCO: 001 / AG: 0063-9 / CC: 33.446-4</t>
  </si>
  <si>
    <t xml:space="preserve">Fiscal anterior: TALITA DE CASTRO SANTOS ; 165 ; 01/08/2013 </t>
  </si>
  <si>
    <t>REPACTUAÇÃO ENVIADO PARA DIREÇÃO PARA ENVIO PARA PROCURADORIA NO DIA 15/04/2014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</si>
  <si>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24</t>
    </r>
  </si>
  <si>
    <t>23096.041944/12-87</t>
  </si>
  <si>
    <t>COMERCIAL DE PERSIANAS H D LTDA</t>
  </si>
  <si>
    <t>04.806.084/0001-06</t>
  </si>
  <si>
    <t>Instalação forro PVC.</t>
  </si>
  <si>
    <t>2013NE800157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</si>
  <si>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25</t>
    </r>
  </si>
  <si>
    <t>NEW TRADE COMERCIO ATACADISTA - EIRELI</t>
  </si>
  <si>
    <t>10.889.973/0001-87</t>
  </si>
  <si>
    <t>Aplicação de película.</t>
  </si>
  <si>
    <t>RUA CONSELHEIRO THEODORO, 228 C, ZUMBI, RECIFE-PE - CEP: 50.711-030</t>
  </si>
  <si>
    <t>2013NE800158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</si>
  <si>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26</t>
    </r>
  </si>
  <si>
    <t>42/2013</t>
  </si>
  <si>
    <t>23096.041821/12-87</t>
  </si>
  <si>
    <t>LUAR SERVICOS E COMERCIO DE MATERIAL ELETRICO EIRELI - EPP</t>
  </si>
  <si>
    <t>12.339.399/0001-19</t>
  </si>
  <si>
    <t xml:space="preserve">Aquisição de material de construção (manutenção). </t>
  </si>
  <si>
    <t>Rua Rio Bonito, nº 86, Ipsep - Recife/PE - CEP: 51.190-490.</t>
  </si>
  <si>
    <t>2013NE800167</t>
  </si>
  <si>
    <t>Item da licitação: 05.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</si>
  <si>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27</t>
    </r>
  </si>
  <si>
    <t>43/2013</t>
  </si>
  <si>
    <t>C.W.C. DISTRIBUIDORA LTDA - ME</t>
  </si>
  <si>
    <t>03.538.267/0001-25</t>
  </si>
  <si>
    <t>Av. 12 de Outubro, 1069-A, Jaguaribe - João Pessoa/PB - CEP: 58015-330.</t>
  </si>
  <si>
    <t>2013NE800172</t>
  </si>
  <si>
    <t>Itens da licitação: 03 e 04.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</si>
  <si>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28</t>
    </r>
  </si>
  <si>
    <t>01/2013 (PE)</t>
  </si>
  <si>
    <t>52/2013</t>
  </si>
  <si>
    <t>ARMAZEM GUARARAPES ELETRO FERRAGENS LTDA - EPP</t>
  </si>
  <si>
    <t>10.817.248/0001-01</t>
  </si>
  <si>
    <t>Aquisição de material de construção (manutenção).</t>
  </si>
  <si>
    <t>(83) 3093-2148 (Antônio)</t>
  </si>
  <si>
    <t>contato.cdml@hotmail.com.br</t>
  </si>
  <si>
    <t>2013NE800259</t>
  </si>
  <si>
    <t>47/2013 (PE)</t>
  </si>
  <si>
    <t>53/2013</t>
  </si>
  <si>
    <t>23096.037643/13-87</t>
  </si>
  <si>
    <t>ERIKA MARQUES DE FRANCA – ME</t>
  </si>
  <si>
    <t>18.284.186/0001-13</t>
  </si>
  <si>
    <t>Organização para colação de grau.</t>
  </si>
  <si>
    <t>2013NE800268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</si>
  <si>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30</t>
    </r>
  </si>
  <si>
    <t>36/2013 (PE)</t>
  </si>
  <si>
    <t>23096.013024/13-43</t>
  </si>
  <si>
    <t>KLINIC ASSISTENCIA TECNICA MEDICA LTDA - ME</t>
  </si>
  <si>
    <t>10.543.201/0001-99</t>
  </si>
  <si>
    <t>Manutenção de equip. laboratório e troca de peças.</t>
  </si>
  <si>
    <t>GVANILSON BRITO DE OLIVEIRA</t>
  </si>
  <si>
    <t>2013NE800319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</si>
  <si>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31</t>
    </r>
  </si>
  <si>
    <t>27/2013 (PE)</t>
  </si>
  <si>
    <t>54/2013</t>
  </si>
  <si>
    <t>23096.041949/12-43</t>
  </si>
  <si>
    <t>FERNANDA FERREIRA SOUZA - ME</t>
  </si>
  <si>
    <t>10.140.642/0001-40</t>
  </si>
  <si>
    <t>Remanufatura de cartuchos de tonner.</t>
  </si>
  <si>
    <t>MARCUS VINICIUS DANTAS</t>
  </si>
  <si>
    <t>2013NE800379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</si>
  <si>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32</t>
    </r>
  </si>
  <si>
    <t>42/2013 (PE)</t>
  </si>
  <si>
    <t>STARTEC TELECOMUNICACOES LTDA - EPP</t>
  </si>
  <si>
    <t>01.476.494/0001-48</t>
  </si>
  <si>
    <t>Ampliação da Central Telefônica.</t>
  </si>
  <si>
    <t>2013NE800380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</si>
  <si>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33</t>
    </r>
  </si>
  <si>
    <t>28/2013 (PE)</t>
  </si>
  <si>
    <t>23096.041946/12-21</t>
  </si>
  <si>
    <t>A. J. GOMES DE VASCONCELOS - ME</t>
  </si>
  <si>
    <t>18.113.758/0001-00</t>
  </si>
  <si>
    <t>Instalação de portas e janelas em vidro</t>
  </si>
  <si>
    <t>2013NE800438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</si>
  <si>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34</t>
    </r>
  </si>
  <si>
    <t>14/2013 (PE-15º BT)</t>
  </si>
  <si>
    <t>01/2013 (15º BT)</t>
  </si>
  <si>
    <t>23096.044236/13-10</t>
  </si>
  <si>
    <t>64092.007108/2013-57</t>
  </si>
  <si>
    <t>POSTO DE COMBUSTIVEIS CUITE LTDA - EPP</t>
  </si>
  <si>
    <t>Aquisição de combustíveis.</t>
  </si>
  <si>
    <t>2013NE800397</t>
  </si>
  <si>
    <r>
      <rPr>
        <b/>
        <sz val="16"/>
        <color indexed="8"/>
        <rFont val="Arial"/>
        <family val="2"/>
        <charset val="0"/>
      </rPr>
      <t xml:space="preserve">CONTRATO </t>
    </r>
    <r>
      <rPr>
        <b/>
        <sz val="16"/>
        <color indexed="10"/>
        <rFont val="Arial"/>
        <family val="2"/>
        <charset val="0"/>
      </rPr>
      <t>N.º 35</t>
    </r>
  </si>
  <si>
    <t>52/2013 (PE)</t>
  </si>
  <si>
    <t>55/2013</t>
  </si>
  <si>
    <t>23096.046167/13-10</t>
  </si>
  <si>
    <t>JACINTO AMARO DANTAS - ME</t>
  </si>
  <si>
    <t>Hospedagem em Picuí-PB.</t>
  </si>
  <si>
    <t>87- Seção 2</t>
  </si>
  <si>
    <t>Luciana Dantas Farias de Andrade</t>
  </si>
  <si>
    <t>270/GD/CES/UFCG</t>
  </si>
  <si>
    <t>2013NE800511</t>
  </si>
  <si>
    <t>01/2013 (CC)</t>
  </si>
  <si>
    <t>23096.025481/13-54</t>
  </si>
  <si>
    <t>LUTERO HENRIQUES DE MENEZES - ME</t>
  </si>
  <si>
    <t>Permissão de uso - fotocopiadora.</t>
  </si>
  <si>
    <t>Dados do Fiador(a) e Cônjuge</t>
  </si>
  <si>
    <t>Fiador (a)</t>
  </si>
  <si>
    <t>RG</t>
  </si>
  <si>
    <t>Cônjuge</t>
  </si>
  <si>
    <t>02/2013 (CC)</t>
  </si>
  <si>
    <t>23096.0125480/13-87</t>
  </si>
  <si>
    <t>VANDERLUCIA APARECIDA DANTAS 06209410499-ME</t>
  </si>
  <si>
    <t>11.594.657/0001-40</t>
  </si>
  <si>
    <t>Permissão de uso - cantina.</t>
  </si>
  <si>
    <t>9619-4004 (Sônia)</t>
  </si>
  <si>
    <t>CAROLINA DE MIRANDA GONDIM</t>
  </si>
  <si>
    <r>
      <rPr>
        <b/>
        <u/>
        <sz val="11"/>
        <color indexed="10"/>
        <rFont val="Arial"/>
        <family val="2"/>
        <charset val="0"/>
      </rPr>
      <t xml:space="preserve">Contatos do fiscal: </t>
    </r>
    <r>
      <rPr>
        <sz val="11"/>
        <color indexed="8"/>
        <rFont val="Arial"/>
        <family val="2"/>
        <charset val="0"/>
      </rPr>
      <t>carolinagondim@yahoo.com.br</t>
    </r>
  </si>
  <si>
    <t>Saldo da CONTA VINCULADA</t>
  </si>
  <si>
    <t>Agência:</t>
  </si>
  <si>
    <t>xxxxxx</t>
  </si>
  <si>
    <t>Nº</t>
  </si>
  <si>
    <t>Assunto</t>
  </si>
  <si>
    <t>Envio</t>
  </si>
  <si>
    <t>Conta-corrente:</t>
  </si>
  <si>
    <t>Código</t>
  </si>
  <si>
    <t>Recebido</t>
  </si>
  <si>
    <t>Dias</t>
  </si>
  <si>
    <t>Data Final</t>
  </si>
  <si>
    <t>CALCULA PRAZO VIGÊNCIA</t>
  </si>
  <si>
    <t>Movimentação</t>
  </si>
  <si>
    <t>Valor</t>
  </si>
  <si>
    <t>Depósito NF xxxxx</t>
  </si>
  <si>
    <t>N.º do Processo / GESTÃO ATA</t>
  </si>
  <si>
    <t>Ofício nº xx/xxxx</t>
  </si>
  <si>
    <t>Saldo</t>
  </si>
  <si>
    <t>TERMOS ADITIVOS</t>
  </si>
  <si>
    <t>Envio/Recimento do CONTRATO/ATA</t>
  </si>
  <si>
    <t>(xx) xxxx-xxxx / (xx) xxxx-xxxx</t>
  </si>
  <si>
    <t>SIM ou NÃO</t>
  </si>
  <si>
    <t>Processos</t>
  </si>
  <si>
    <t>Tramitação</t>
  </si>
  <si>
    <t>Número</t>
  </si>
  <si>
    <t>Destino</t>
  </si>
  <si>
    <t>Fiscal Substituto</t>
  </si>
  <si>
    <t>RG, CPF</t>
  </si>
  <si>
    <t>Ordem de serviço (OS)</t>
  </si>
  <si>
    <t>Modalidade</t>
  </si>
  <si>
    <t>PENDENTE (SEGURO, CAUÇÃO ou FIANÇA)</t>
  </si>
  <si>
    <t>Nº SUSEP</t>
  </si>
  <si>
    <t>Nota de Lançamento</t>
  </si>
  <si>
    <t>Data início da vigência</t>
  </si>
  <si>
    <t>Meses</t>
  </si>
  <si>
    <t>Resultado (término vigência)</t>
  </si>
</sst>
</file>

<file path=xl/styles.xml><?xml version="1.0" encoding="utf-8"?>
<styleSheet xmlns="http://schemas.openxmlformats.org/spreadsheetml/2006/main">
  <numFmts count="8">
    <numFmt numFmtId="176" formatCode="_-&quot;R$&quot;* #,##0.00_-;\-&quot;R$&quot;* #,##0.00_-;_-&quot;R$&quot;* &quot;-&quot;??_-;_-@_-"/>
    <numFmt numFmtId="177" formatCode="&quot;R$ &quot;#,##0.00;[Red]&quot;-R$ &quot;#,##0.00"/>
    <numFmt numFmtId="178" formatCode="_-* #,##0.00_-;\-* #,##0.00_-;_-* &quot;-&quot;??_-;_-@_-"/>
    <numFmt numFmtId="179" formatCode="&quot;R$ &quot;#,##0.00"/>
    <numFmt numFmtId="180" formatCode="_-* #,##0_-;\-* #,##0_-;_-* &quot;-&quot;_-;_-@_-"/>
    <numFmt numFmtId="181" formatCode="_-&quot;R$&quot;* #,##0_-;\-&quot;R$&quot;* #,##0_-;_-&quot;R$&quot;* &quot;-&quot;_-;_-@_-"/>
    <numFmt numFmtId="182" formatCode="mm/yy"/>
    <numFmt numFmtId="183" formatCode="&quot; R$ &quot;* #,##0.00\ ;&quot;-R$ &quot;* #,##0.00\ ;&quot; R$ &quot;* \-#\ ;\ @\ "/>
  </numFmts>
  <fonts count="49">
    <font>
      <sz val="11"/>
      <color indexed="8"/>
      <name val="Calibri"/>
      <family val="2"/>
      <charset val="0"/>
    </font>
    <font>
      <sz val="12"/>
      <color indexed="8"/>
      <name val="Arial"/>
      <family val="2"/>
      <charset val="0"/>
    </font>
    <font>
      <sz val="12"/>
      <color indexed="63"/>
      <name val="Arial"/>
      <family val="2"/>
      <charset val="0"/>
    </font>
    <font>
      <sz val="11"/>
      <color indexed="8"/>
      <name val="Arial"/>
      <family val="2"/>
      <charset val="0"/>
    </font>
    <font>
      <b/>
      <sz val="16"/>
      <color indexed="8"/>
      <name val="Arial"/>
      <family val="2"/>
      <charset val="0"/>
    </font>
    <font>
      <b/>
      <sz val="11"/>
      <color indexed="8"/>
      <name val="Arial"/>
      <family val="2"/>
      <charset val="0"/>
    </font>
    <font>
      <b/>
      <sz val="16"/>
      <color indexed="10"/>
      <name val="Arial"/>
      <family val="2"/>
      <charset val="0"/>
    </font>
    <font>
      <sz val="11"/>
      <name val="Arial"/>
      <family val="2"/>
      <charset val="0"/>
    </font>
    <font>
      <b/>
      <sz val="11"/>
      <name val="Arial"/>
      <family val="2"/>
      <charset val="0"/>
    </font>
    <font>
      <b/>
      <sz val="11"/>
      <color indexed="10"/>
      <name val="Arial"/>
      <family val="2"/>
      <charset val="0"/>
    </font>
    <font>
      <b/>
      <sz val="16"/>
      <color indexed="13"/>
      <name val="Calibri"/>
      <family val="2"/>
      <charset val="0"/>
    </font>
    <font>
      <b/>
      <u/>
      <sz val="18"/>
      <color indexed="10"/>
      <name val="Calibri"/>
      <family val="2"/>
      <charset val="0"/>
    </font>
    <font>
      <b/>
      <u/>
      <sz val="11"/>
      <color indexed="10"/>
      <name val="Arial"/>
      <family val="2"/>
      <charset val="0"/>
    </font>
    <font>
      <sz val="11"/>
      <color indexed="12"/>
      <name val="Arial"/>
      <family val="2"/>
      <charset val="0"/>
    </font>
    <font>
      <sz val="11"/>
      <color indexed="10"/>
      <name val="Arial"/>
      <family val="2"/>
      <charset val="0"/>
    </font>
    <font>
      <b/>
      <sz val="16"/>
      <name val="Arial"/>
      <family val="2"/>
      <charset val="0"/>
    </font>
    <font>
      <b/>
      <u/>
      <sz val="16"/>
      <color indexed="10"/>
      <name val="Calibri"/>
      <family val="2"/>
      <charset val="0"/>
    </font>
    <font>
      <b/>
      <sz val="11"/>
      <color indexed="8"/>
      <name val="Calibri"/>
      <family val="2"/>
      <charset val="0"/>
    </font>
    <font>
      <b/>
      <sz val="11"/>
      <color indexed="8"/>
      <name val="Cambria"/>
      <family val="1"/>
      <charset val="0"/>
    </font>
    <font>
      <b/>
      <sz val="14"/>
      <color indexed="8"/>
      <name val="Calibri"/>
      <family val="2"/>
      <charset val="0"/>
    </font>
    <font>
      <u/>
      <sz val="11"/>
      <color indexed="12"/>
      <name val="Calibri"/>
      <family val="2"/>
      <charset val="0"/>
    </font>
    <font>
      <b/>
      <sz val="11"/>
      <name val="Calibri"/>
      <family val="2"/>
      <charset val="0"/>
    </font>
    <font>
      <sz val="11"/>
      <name val="Calibri"/>
      <family val="2"/>
      <charset val="0"/>
    </font>
    <font>
      <b/>
      <sz val="16"/>
      <color indexed="10"/>
      <name val="Calibri"/>
      <family val="2"/>
      <charset val="0"/>
    </font>
    <font>
      <sz val="12"/>
      <color indexed="8"/>
      <name val="Times New Roman"/>
      <family val="1"/>
      <charset val="0"/>
    </font>
    <font>
      <b/>
      <sz val="12"/>
      <color indexed="8"/>
      <name val="Times New Roman"/>
      <family val="1"/>
      <charset val="0"/>
    </font>
    <font>
      <sz val="10"/>
      <color indexed="8"/>
      <name val="Arial"/>
      <family val="2"/>
      <charset val="0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Arial"/>
      <charset val="0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0"/>
      <color indexed="8"/>
      <name val="Calibri"/>
      <family val="2"/>
      <charset val="0"/>
    </font>
    <font>
      <b/>
      <sz val="10"/>
      <color indexed="10"/>
      <name val="Calibri"/>
      <family val="2"/>
      <charset val="0"/>
    </font>
  </fonts>
  <fills count="5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8"/>
        <bgColor indexed="58"/>
      </patternFill>
    </fill>
    <fill>
      <patternFill patternType="solid">
        <fgColor indexed="51"/>
        <bgColor indexed="13"/>
      </patternFill>
    </fill>
    <fill>
      <patternFill patternType="solid">
        <fgColor indexed="23"/>
        <bgColor indexed="55"/>
      </patternFill>
    </fill>
    <fill>
      <patternFill patternType="solid">
        <fgColor indexed="50"/>
        <b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30"/>
        <bgColor indexed="38"/>
      </patternFill>
    </fill>
    <fill>
      <patternFill patternType="solid">
        <fgColor indexed="25"/>
        <bgColor indexed="61"/>
      </patternFill>
    </fill>
    <fill>
      <patternFill patternType="solid">
        <fgColor indexed="21"/>
        <bgColor indexed="38"/>
      </patternFill>
    </fill>
    <fill>
      <patternFill patternType="solid">
        <fgColor indexed="52"/>
        <bgColor indexed="29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9" fontId="31" fillId="0" borderId="0" applyFill="0" applyBorder="0" applyAlignment="0" applyProtection="0"/>
    <xf numFmtId="0" fontId="38" fillId="0" borderId="50" applyNumberFormat="0" applyFill="0" applyAlignment="0" applyProtection="0">
      <alignment vertical="center"/>
    </xf>
    <xf numFmtId="0" fontId="35" fillId="24" borderId="48" applyNumberFormat="0" applyAlignment="0" applyProtection="0">
      <alignment vertical="center"/>
    </xf>
    <xf numFmtId="178" fontId="31" fillId="0" borderId="0" applyFill="0" applyBorder="0" applyAlignment="0" applyProtection="0"/>
    <xf numFmtId="0" fontId="27" fillId="23" borderId="0" applyNumberFormat="0" applyBorder="0" applyAlignment="0" applyProtection="0">
      <alignment vertical="center"/>
    </xf>
    <xf numFmtId="176" fontId="31" fillId="0" borderId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7" fillId="29" borderId="0" applyNumberFormat="0" applyBorder="0" applyAlignment="0" applyProtection="0">
      <alignment vertical="center"/>
    </xf>
    <xf numFmtId="0" fontId="30" fillId="20" borderId="46" applyNumberFormat="0" applyFont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2" fillId="0" borderId="45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28" borderId="49" applyNumberFormat="0" applyAlignment="0" applyProtection="0">
      <alignment vertical="center"/>
    </xf>
    <xf numFmtId="0" fontId="42" fillId="33" borderId="51" applyNumberFormat="0" applyAlignment="0" applyProtection="0">
      <alignment vertical="center"/>
    </xf>
    <xf numFmtId="0" fontId="46" fillId="33" borderId="49" applyNumberFormat="0" applyAlignment="0" applyProtection="0">
      <alignment vertical="center"/>
    </xf>
    <xf numFmtId="0" fontId="34" fillId="0" borderId="4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</cellStyleXfs>
  <cellXfs count="469">
    <xf numFmtId="0" fontId="0" fillId="0" borderId="0" xfId="0"/>
    <xf numFmtId="0" fontId="1" fillId="0" borderId="1" xfId="0" applyFont="1" applyBorder="1"/>
    <xf numFmtId="58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58" fontId="2" fillId="0" borderId="1" xfId="0" applyNumberFormat="1" applyFont="1" applyBorder="1"/>
    <xf numFmtId="58" fontId="0" fillId="0" borderId="0" xfId="0" applyNumberFormat="1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58" fontId="6" fillId="2" borderId="6" xfId="0" applyNumberFormat="1" applyFont="1" applyFill="1" applyBorder="1" applyAlignment="1">
      <alignment horizontal="center" vertical="center" wrapText="1"/>
    </xf>
    <xf numFmtId="58" fontId="6" fillId="0" borderId="4" xfId="0" applyNumberFormat="1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left" vertical="center" wrapText="1"/>
    </xf>
    <xf numFmtId="49" fontId="7" fillId="5" borderId="12" xfId="0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/>
    </xf>
    <xf numFmtId="49" fontId="7" fillId="5" borderId="12" xfId="0" applyNumberFormat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5" borderId="12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/>
    </xf>
    <xf numFmtId="183" fontId="3" fillId="4" borderId="14" xfId="0" applyNumberFormat="1" applyFont="1" applyFill="1" applyBorder="1" applyAlignment="1">
      <alignment vertical="center"/>
    </xf>
    <xf numFmtId="58" fontId="9" fillId="5" borderId="12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58" fontId="3" fillId="0" borderId="12" xfId="0" applyNumberFormat="1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 wrapText="1"/>
    </xf>
    <xf numFmtId="58" fontId="3" fillId="0" borderId="6" xfId="0" applyNumberFormat="1" applyFont="1" applyBorder="1" applyAlignment="1">
      <alignment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 wrapText="1"/>
    </xf>
    <xf numFmtId="58" fontId="9" fillId="0" borderId="12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58" fontId="5" fillId="0" borderId="12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58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9" fillId="5" borderId="12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2" fontId="9" fillId="5" borderId="12" xfId="0" applyNumberFormat="1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vertical="center" wrapText="1"/>
    </xf>
    <xf numFmtId="58" fontId="9" fillId="0" borderId="17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6" borderId="20" xfId="11" applyNumberFormat="1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0" fontId="10" fillId="6" borderId="5" xfId="11" applyNumberFormat="1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2" borderId="27" xfId="0" applyFont="1" applyFill="1" applyBorder="1" applyAlignment="1">
      <alignment horizontal="center" vertical="center" wrapText="1"/>
    </xf>
    <xf numFmtId="58" fontId="3" fillId="0" borderId="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58" fontId="3" fillId="0" borderId="12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58" fontId="3" fillId="0" borderId="17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5" xfId="11" applyNumberFormat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30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vertical="center"/>
    </xf>
    <xf numFmtId="58" fontId="3" fillId="0" borderId="17" xfId="0" applyNumberFormat="1" applyFont="1" applyBorder="1" applyAlignment="1">
      <alignment vertical="center"/>
    </xf>
    <xf numFmtId="58" fontId="7" fillId="5" borderId="1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58" fontId="8" fillId="5" borderId="12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58" fontId="3" fillId="0" borderId="8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58" fontId="5" fillId="0" borderId="6" xfId="0" applyNumberFormat="1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58" fontId="7" fillId="0" borderId="12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49" fontId="7" fillId="0" borderId="12" xfId="0" applyNumberFormat="1" applyFont="1" applyBorder="1" applyAlignment="1">
      <alignment horizontal="left" vertical="center" wrapText="1"/>
    </xf>
    <xf numFmtId="177" fontId="7" fillId="5" borderId="12" xfId="0" applyNumberFormat="1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5" fillId="0" borderId="1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58" fontId="6" fillId="0" borderId="0" xfId="0" applyNumberFormat="1" applyFont="1" applyBorder="1" applyAlignment="1">
      <alignment horizontal="center"/>
    </xf>
    <xf numFmtId="0" fontId="3" fillId="0" borderId="0" xfId="0" applyFont="1" applyBorder="1"/>
    <xf numFmtId="58" fontId="3" fillId="0" borderId="8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3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0" borderId="7" xfId="0" applyFont="1" applyBorder="1"/>
    <xf numFmtId="0" fontId="3" fillId="0" borderId="8" xfId="0" applyFont="1" applyBorder="1"/>
    <xf numFmtId="0" fontId="5" fillId="0" borderId="11" xfId="0" applyFont="1" applyBorder="1"/>
    <xf numFmtId="0" fontId="3" fillId="0" borderId="12" xfId="0" applyFont="1" applyBorder="1"/>
    <xf numFmtId="0" fontId="5" fillId="0" borderId="15" xfId="0" applyFont="1" applyBorder="1"/>
    <xf numFmtId="0" fontId="3" fillId="0" borderId="17" xfId="0" applyFont="1" applyBorder="1"/>
    <xf numFmtId="0" fontId="9" fillId="0" borderId="21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/>
    </xf>
    <xf numFmtId="58" fontId="7" fillId="0" borderId="12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7" fillId="5" borderId="12" xfId="0" applyNumberFormat="1" applyFont="1" applyFill="1" applyBorder="1" applyAlignment="1">
      <alignment horizontal="left" vertical="center" wrapText="1"/>
    </xf>
    <xf numFmtId="58" fontId="3" fillId="0" borderId="12" xfId="0" applyNumberFormat="1" applyFont="1" applyBorder="1"/>
    <xf numFmtId="58" fontId="3" fillId="0" borderId="17" xfId="0" applyNumberFormat="1" applyFont="1" applyBorder="1"/>
    <xf numFmtId="58" fontId="13" fillId="0" borderId="12" xfId="0" applyNumberFormat="1" applyFont="1" applyBorder="1" applyAlignment="1">
      <alignment horizontal="left" vertical="center" wrapText="1"/>
    </xf>
    <xf numFmtId="0" fontId="3" fillId="0" borderId="33" xfId="0" applyFont="1" applyBorder="1"/>
    <xf numFmtId="0" fontId="8" fillId="0" borderId="3" xfId="0" applyFont="1" applyBorder="1" applyAlignment="1">
      <alignment horizontal="right"/>
    </xf>
    <xf numFmtId="0" fontId="3" fillId="0" borderId="15" xfId="0" applyFont="1" applyBorder="1"/>
    <xf numFmtId="177" fontId="5" fillId="0" borderId="17" xfId="0" applyNumberFormat="1" applyFont="1" applyBorder="1"/>
    <xf numFmtId="0" fontId="9" fillId="0" borderId="0" xfId="0" applyFont="1" applyAlignment="1">
      <alignment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/>
    </xf>
    <xf numFmtId="0" fontId="9" fillId="7" borderId="5" xfId="0" applyFont="1" applyFill="1" applyBorder="1" applyAlignment="1">
      <alignment horizontal="center" vertical="center" wrapText="1"/>
    </xf>
    <xf numFmtId="58" fontId="3" fillId="0" borderId="17" xfId="0" applyNumberFormat="1" applyFont="1" applyBorder="1" applyAlignment="1">
      <alignment vertical="center" wrapText="1"/>
    </xf>
    <xf numFmtId="0" fontId="9" fillId="0" borderId="8" xfId="0" applyFont="1" applyBorder="1" applyAlignment="1">
      <alignment horizontal="center"/>
    </xf>
    <xf numFmtId="58" fontId="9" fillId="0" borderId="8" xfId="0" applyNumberFormat="1" applyFont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6" fillId="2" borderId="12" xfId="0" applyNumberFormat="1" applyFont="1" applyFill="1" applyBorder="1" applyAlignment="1">
      <alignment horizontal="center"/>
    </xf>
    <xf numFmtId="58" fontId="6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58" fontId="6" fillId="2" borderId="6" xfId="0" applyNumberFormat="1" applyFont="1" applyFill="1" applyBorder="1" applyAlignment="1">
      <alignment horizontal="center"/>
    </xf>
    <xf numFmtId="58" fontId="3" fillId="5" borderId="12" xfId="0" applyNumberFormat="1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/>
    <xf numFmtId="17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8" xfId="0" applyFont="1" applyBorder="1" applyAlignment="1">
      <alignment vertical="center" wrapText="1"/>
    </xf>
    <xf numFmtId="0" fontId="14" fillId="0" borderId="2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/>
    </xf>
    <xf numFmtId="0" fontId="7" fillId="0" borderId="34" xfId="11" applyNumberFormat="1" applyFont="1" applyFill="1" applyBorder="1" applyAlignment="1" applyProtection="1">
      <alignment wrapText="1"/>
    </xf>
    <xf numFmtId="0" fontId="9" fillId="0" borderId="0" xfId="0" applyFont="1"/>
    <xf numFmtId="0" fontId="3" fillId="0" borderId="16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58" fontId="6" fillId="2" borderId="6" xfId="0" applyNumberFormat="1" applyFont="1" applyFill="1" applyBorder="1" applyAlignment="1">
      <alignment horizontal="center" vertical="center"/>
    </xf>
    <xf numFmtId="58" fontId="6" fillId="0" borderId="4" xfId="0" applyNumberFormat="1" applyFont="1" applyBorder="1" applyAlignment="1">
      <alignment horizontal="center" vertical="center"/>
    </xf>
    <xf numFmtId="0" fontId="3" fillId="5" borderId="12" xfId="0" applyFont="1" applyFill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wrapText="1"/>
    </xf>
    <xf numFmtId="58" fontId="6" fillId="2" borderId="6" xfId="0" applyNumberFormat="1" applyFont="1" applyFill="1" applyBorder="1" applyAlignment="1">
      <alignment horizontal="center" wrapText="1"/>
    </xf>
    <xf numFmtId="0" fontId="3" fillId="5" borderId="12" xfId="0" applyFont="1" applyFill="1" applyBorder="1" applyAlignment="1">
      <alignment horizontal="left" vertical="center" wrapText="1"/>
    </xf>
    <xf numFmtId="49" fontId="3" fillId="5" borderId="12" xfId="0" applyNumberFormat="1" applyFont="1" applyFill="1" applyBorder="1" applyAlignment="1">
      <alignment horizontal="left" vertical="center" wrapText="1"/>
    </xf>
    <xf numFmtId="58" fontId="3" fillId="5" borderId="12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/>
    </xf>
    <xf numFmtId="49" fontId="3" fillId="5" borderId="12" xfId="0" applyNumberFormat="1" applyFont="1" applyFill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58" fontId="6" fillId="2" borderId="12" xfId="0" applyNumberFormat="1" applyFont="1" applyFill="1" applyBorder="1" applyAlignment="1">
      <alignment horizontal="center" vertical="center" wrapText="1"/>
    </xf>
    <xf numFmtId="58" fontId="6" fillId="0" borderId="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9" fontId="3" fillId="5" borderId="12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58" fontId="5" fillId="5" borderId="12" xfId="0" applyNumberFormat="1" applyFont="1" applyFill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58" fontId="3" fillId="0" borderId="1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77" fontId="3" fillId="5" borderId="12" xfId="0" applyNumberFormat="1" applyFont="1" applyFill="1" applyBorder="1" applyAlignment="1">
      <alignment horizontal="left" vertical="center" wrapText="1"/>
    </xf>
    <xf numFmtId="49" fontId="3" fillId="0" borderId="12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58" fontId="3" fillId="0" borderId="6" xfId="0" applyNumberFormat="1" applyFont="1" applyBorder="1" applyAlignment="1">
      <alignment horizontal="right" vertical="center"/>
    </xf>
    <xf numFmtId="0" fontId="5" fillId="4" borderId="27" xfId="0" applyFont="1" applyFill="1" applyBorder="1" applyAlignment="1">
      <alignment horizontal="center" vertical="center"/>
    </xf>
    <xf numFmtId="58" fontId="7" fillId="0" borderId="12" xfId="0" applyNumberFormat="1" applyFont="1" applyBorder="1" applyAlignment="1">
      <alignment horizontal="right" vertical="center"/>
    </xf>
    <xf numFmtId="0" fontId="5" fillId="4" borderId="16" xfId="0" applyFont="1" applyFill="1" applyBorder="1" applyAlignment="1">
      <alignment horizontal="center" vertical="center"/>
    </xf>
    <xf numFmtId="58" fontId="3" fillId="0" borderId="0" xfId="0" applyNumberFormat="1" applyFont="1" applyAlignment="1">
      <alignment vertical="center" wrapText="1"/>
    </xf>
    <xf numFmtId="0" fontId="3" fillId="3" borderId="31" xfId="0" applyFont="1" applyFill="1" applyBorder="1" applyAlignment="1">
      <alignment horizontal="center"/>
    </xf>
    <xf numFmtId="0" fontId="5" fillId="4" borderId="11" xfId="0" applyFont="1" applyFill="1" applyBorder="1"/>
    <xf numFmtId="0" fontId="3" fillId="0" borderId="0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/>
    </xf>
    <xf numFmtId="58" fontId="5" fillId="0" borderId="12" xfId="0" applyNumberFormat="1" applyFont="1" applyBorder="1"/>
    <xf numFmtId="0" fontId="5" fillId="4" borderId="15" xfId="0" applyFont="1" applyFill="1" applyBorder="1"/>
    <xf numFmtId="0" fontId="3" fillId="0" borderId="4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9" fontId="7" fillId="0" borderId="12" xfId="0" applyNumberFormat="1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58" fontId="9" fillId="0" borderId="12" xfId="0" applyNumberFormat="1" applyFont="1" applyBorder="1" applyAlignment="1">
      <alignment horizontal="left" vertical="center"/>
    </xf>
    <xf numFmtId="0" fontId="9" fillId="0" borderId="12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4" fillId="2" borderId="33" xfId="0" applyFont="1" applyFill="1" applyBorder="1" applyAlignment="1">
      <alignment horizontal="center" vertical="center"/>
    </xf>
    <xf numFmtId="0" fontId="11" fillId="2" borderId="5" xfId="11" applyNumberFormat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58" fontId="6" fillId="2" borderId="1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3" fillId="0" borderId="12" xfId="0" applyNumberFormat="1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58" fontId="7" fillId="5" borderId="6" xfId="0" applyNumberFormat="1" applyFont="1" applyFill="1" applyBorder="1" applyAlignment="1">
      <alignment horizontal="left" vertical="center" wrapText="1"/>
    </xf>
    <xf numFmtId="0" fontId="5" fillId="0" borderId="37" xfId="0" applyFont="1" applyBorder="1" applyAlignment="1">
      <alignment vertical="center" wrapText="1"/>
    </xf>
    <xf numFmtId="0" fontId="3" fillId="5" borderId="6" xfId="0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177" fontId="3" fillId="5" borderId="6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58" fontId="3" fillId="0" borderId="6" xfId="0" applyNumberFormat="1" applyFont="1" applyBorder="1" applyAlignment="1">
      <alignment horizontal="left" vertical="center" wrapText="1"/>
    </xf>
    <xf numFmtId="0" fontId="7" fillId="0" borderId="0" xfId="0" applyFont="1"/>
    <xf numFmtId="0" fontId="15" fillId="2" borderId="3" xfId="0" applyFont="1" applyFill="1" applyBorder="1" applyAlignment="1">
      <alignment horizontal="center" vertical="center"/>
    </xf>
    <xf numFmtId="58" fontId="15" fillId="2" borderId="12" xfId="0" applyNumberFormat="1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 vertical="center"/>
    </xf>
    <xf numFmtId="58" fontId="3" fillId="0" borderId="12" xfId="0" applyNumberFormat="1" applyFont="1" applyBorder="1" applyAlignment="1">
      <alignment horizontal="right" vertical="center"/>
    </xf>
    <xf numFmtId="0" fontId="16" fillId="2" borderId="5" xfId="11" applyNumberFormat="1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13" xfId="0" applyFont="1" applyBorder="1"/>
    <xf numFmtId="58" fontId="3" fillId="0" borderId="6" xfId="0" applyNumberFormat="1" applyFont="1" applyBorder="1"/>
    <xf numFmtId="0" fontId="5" fillId="0" borderId="3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0" xfId="0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40" xfId="0" applyFont="1" applyFill="1" applyBorder="1" applyAlignment="1">
      <alignment vertical="center" wrapText="1"/>
    </xf>
    <xf numFmtId="0" fontId="19" fillId="0" borderId="40" xfId="0" applyNumberFormat="1" applyFont="1" applyFill="1" applyBorder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0" fillId="7" borderId="1" xfId="0" applyNumberFormat="1" applyFont="1" applyFill="1" applyBorder="1" applyAlignment="1">
      <alignment horizontal="center" vertical="center" wrapText="1"/>
    </xf>
    <xf numFmtId="49" fontId="20" fillId="0" borderId="1" xfId="11" applyNumberFormat="1" applyFont="1" applyFill="1" applyBorder="1" applyAlignment="1" applyProtection="1">
      <alignment horizontal="center" vertical="center" wrapText="1"/>
    </xf>
    <xf numFmtId="49" fontId="0" fillId="0" borderId="1" xfId="11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49" fontId="20" fillId="8" borderId="1" xfId="11" applyNumberFormat="1" applyFill="1" applyBorder="1" applyAlignment="1" applyProtection="1">
      <alignment horizontal="center" vertical="center" wrapText="1"/>
    </xf>
    <xf numFmtId="49" fontId="0" fillId="8" borderId="1" xfId="11" applyNumberFormat="1" applyFont="1" applyFill="1" applyBorder="1" applyAlignment="1" applyProtection="1">
      <alignment horizontal="center" vertical="center" wrapText="1"/>
    </xf>
    <xf numFmtId="49" fontId="0" fillId="8" borderId="1" xfId="0" applyNumberFormat="1" applyFont="1" applyFill="1" applyBorder="1" applyAlignment="1">
      <alignment horizontal="center" vertical="center" wrapText="1"/>
    </xf>
    <xf numFmtId="0" fontId="17" fillId="8" borderId="1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49" fontId="20" fillId="4" borderId="1" xfId="11" applyNumberFormat="1" applyFont="1" applyFill="1" applyBorder="1" applyAlignment="1" applyProtection="1">
      <alignment horizontal="center" vertical="center" wrapText="1"/>
    </xf>
    <xf numFmtId="49" fontId="0" fillId="4" borderId="1" xfId="11" applyNumberFormat="1" applyFont="1" applyFill="1" applyBorder="1" applyAlignment="1" applyProtection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20" fillId="8" borderId="1" xfId="11" applyNumberFormat="1" applyFont="1" applyFill="1" applyBorder="1" applyAlignment="1" applyProtection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0" fillId="0" borderId="1" xfId="11" applyNumberFormat="1" applyFont="1" applyFill="1" applyBorder="1" applyAlignment="1" applyProtection="1">
      <alignment horizontal="center" vertical="center" wrapText="1"/>
    </xf>
    <xf numFmtId="0" fontId="0" fillId="0" borderId="1" xfId="11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58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58" fontId="21" fillId="0" borderId="1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0" fillId="8" borderId="1" xfId="0" applyNumberFormat="1" applyFont="1" applyFill="1" applyBorder="1" applyAlignment="1">
      <alignment horizontal="left" vertical="center" wrapText="1"/>
    </xf>
    <xf numFmtId="58" fontId="0" fillId="8" borderId="1" xfId="0" applyNumberFormat="1" applyFont="1" applyFill="1" applyBorder="1" applyAlignment="1">
      <alignment horizontal="center" vertical="center" wrapText="1"/>
    </xf>
    <xf numFmtId="58" fontId="21" fillId="8" borderId="1" xfId="0" applyNumberFormat="1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left" vertical="center" wrapText="1"/>
    </xf>
    <xf numFmtId="58" fontId="0" fillId="4" borderId="1" xfId="0" applyNumberFormat="1" applyFont="1" applyFill="1" applyBorder="1" applyAlignment="1">
      <alignment horizontal="center" vertical="center" wrapText="1"/>
    </xf>
    <xf numFmtId="58" fontId="21" fillId="4" borderId="1" xfId="0" applyNumberFormat="1" applyFont="1" applyFill="1" applyBorder="1" applyAlignment="1">
      <alignment horizontal="center" vertical="center" wrapText="1"/>
    </xf>
    <xf numFmtId="0" fontId="21" fillId="4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left" vertical="center" wrapText="1"/>
    </xf>
    <xf numFmtId="58" fontId="17" fillId="0" borderId="1" xfId="0" applyNumberFormat="1" applyFont="1" applyFill="1" applyBorder="1" applyAlignment="1">
      <alignment horizontal="center" vertical="center" wrapText="1"/>
    </xf>
    <xf numFmtId="58" fontId="21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center" vertical="center" wrapText="1"/>
    </xf>
    <xf numFmtId="58" fontId="17" fillId="0" borderId="1" xfId="0" applyNumberFormat="1" applyFont="1" applyBorder="1" applyAlignment="1">
      <alignment horizontal="center" vertical="center" wrapText="1"/>
    </xf>
    <xf numFmtId="58" fontId="17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58" fontId="6" fillId="0" borderId="42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/>
    </xf>
    <xf numFmtId="177" fontId="0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/>
    </xf>
    <xf numFmtId="177" fontId="0" fillId="8" borderId="1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left" vertical="center"/>
    </xf>
    <xf numFmtId="177" fontId="0" fillId="4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7" fillId="3" borderId="42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58" fontId="0" fillId="11" borderId="1" xfId="0" applyNumberFormat="1" applyFont="1" applyFill="1" applyBorder="1" applyAlignment="1">
      <alignment horizontal="center" vertical="center" wrapText="1"/>
    </xf>
    <xf numFmtId="58" fontId="22" fillId="11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58" fontId="0" fillId="6" borderId="1" xfId="0" applyNumberFormat="1" applyFont="1" applyFill="1" applyBorder="1" applyAlignment="1">
      <alignment vertical="center" wrapText="1"/>
    </xf>
    <xf numFmtId="0" fontId="0" fillId="8" borderId="1" xfId="0" applyFont="1" applyFill="1" applyBorder="1" applyAlignment="1">
      <alignment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182" fontId="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8" borderId="1" xfId="0" applyNumberFormat="1" applyFont="1" applyFill="1" applyBorder="1" applyAlignment="1">
      <alignment horizontal="center" vertical="center" wrapText="1"/>
    </xf>
    <xf numFmtId="0" fontId="0" fillId="8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82" fontId="20" fillId="0" borderId="1" xfId="11" applyNumberFormat="1" applyFont="1" applyFill="1" applyBorder="1" applyAlignment="1" applyProtection="1">
      <alignment horizontal="center" vertical="center" wrapText="1"/>
    </xf>
    <xf numFmtId="182" fontId="0" fillId="0" borderId="1" xfId="11" applyNumberFormat="1" applyFont="1" applyFill="1" applyBorder="1" applyAlignment="1" applyProtection="1">
      <alignment horizontal="center" vertical="center" wrapText="1"/>
    </xf>
    <xf numFmtId="0" fontId="0" fillId="7" borderId="42" xfId="0" applyFill="1" applyBorder="1" applyAlignment="1">
      <alignment horizontal="center" vertical="center" wrapText="1"/>
    </xf>
    <xf numFmtId="0" fontId="0" fillId="0" borderId="42" xfId="0" applyNumberFormat="1" applyFont="1" applyFill="1" applyBorder="1" applyAlignment="1">
      <alignment horizontal="center" vertical="center" wrapText="1"/>
    </xf>
    <xf numFmtId="0" fontId="20" fillId="0" borderId="42" xfId="11" applyNumberFormat="1" applyFont="1" applyFill="1" applyBorder="1" applyAlignment="1" applyProtection="1">
      <alignment horizontal="center" vertical="center" wrapText="1"/>
    </xf>
    <xf numFmtId="0" fontId="0" fillId="0" borderId="42" xfId="11" applyNumberFormat="1" applyFont="1" applyFill="1" applyBorder="1" applyAlignment="1" applyProtection="1">
      <alignment horizontal="center" vertical="center" wrapText="1"/>
    </xf>
    <xf numFmtId="0" fontId="17" fillId="0" borderId="42" xfId="0" applyNumberFormat="1" applyFont="1" applyFill="1" applyBorder="1" applyAlignment="1">
      <alignment horizontal="center" vertical="center" wrapText="1"/>
    </xf>
    <xf numFmtId="0" fontId="0" fillId="8" borderId="42" xfId="0" applyNumberFormat="1" applyFont="1" applyFill="1" applyBorder="1" applyAlignment="1">
      <alignment horizontal="center" vertical="center" wrapText="1"/>
    </xf>
    <xf numFmtId="0" fontId="20" fillId="8" borderId="1" xfId="11" applyNumberFormat="1" applyFont="1" applyFill="1" applyBorder="1" applyAlignment="1" applyProtection="1">
      <alignment horizontal="center" vertical="center" wrapText="1"/>
    </xf>
    <xf numFmtId="0" fontId="0" fillId="8" borderId="1" xfId="11" applyNumberFormat="1" applyFont="1" applyFill="1" applyBorder="1" applyAlignment="1" applyProtection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vertical="center" wrapText="1"/>
    </xf>
    <xf numFmtId="58" fontId="17" fillId="8" borderId="1" xfId="0" applyNumberFormat="1" applyFont="1" applyFill="1" applyBorder="1" applyAlignment="1">
      <alignment horizontal="center" vertical="center" wrapText="1"/>
    </xf>
    <xf numFmtId="0" fontId="21" fillId="8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58" fontId="17" fillId="0" borderId="1" xfId="0" applyNumberFormat="1" applyFont="1" applyFill="1" applyBorder="1" applyAlignment="1">
      <alignment vertical="center" wrapText="1"/>
    </xf>
    <xf numFmtId="0" fontId="21" fillId="0" borderId="42" xfId="0" applyNumberFormat="1" applyFont="1" applyFill="1" applyBorder="1" applyAlignment="1">
      <alignment horizontal="center" vertical="center" wrapText="1"/>
    </xf>
    <xf numFmtId="58" fontId="17" fillId="0" borderId="42" xfId="0" applyNumberFormat="1" applyFont="1" applyFill="1" applyBorder="1" applyAlignment="1">
      <alignment vertical="center" wrapText="1"/>
    </xf>
    <xf numFmtId="0" fontId="0" fillId="8" borderId="1" xfId="0" applyNumberFormat="1" applyFont="1" applyFill="1" applyBorder="1" applyAlignment="1">
      <alignment vertical="center" wrapText="1"/>
    </xf>
    <xf numFmtId="58" fontId="17" fillId="8" borderId="1" xfId="0" applyNumberFormat="1" applyFont="1" applyFill="1" applyBorder="1" applyAlignment="1">
      <alignment vertical="center" wrapText="1"/>
    </xf>
    <xf numFmtId="0" fontId="21" fillId="8" borderId="42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58" fontId="22" fillId="0" borderId="1" xfId="0" applyNumberFormat="1" applyFont="1" applyFill="1" applyBorder="1" applyAlignment="1">
      <alignment horizontal="center" vertical="center" wrapText="1"/>
    </xf>
    <xf numFmtId="58" fontId="22" fillId="0" borderId="1" xfId="0" applyNumberFormat="1" applyFont="1" applyFill="1" applyBorder="1" applyAlignment="1">
      <alignment horizontal="right" vertical="center" wrapText="1"/>
    </xf>
    <xf numFmtId="0" fontId="0" fillId="8" borderId="1" xfId="0" applyFill="1" applyBorder="1" applyAlignment="1">
      <alignment vertical="center"/>
    </xf>
    <xf numFmtId="179" fontId="22" fillId="0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center" vertical="center" wrapText="1"/>
    </xf>
    <xf numFmtId="179" fontId="25" fillId="0" borderId="0" xfId="0" applyNumberFormat="1" applyFont="1"/>
    <xf numFmtId="177" fontId="0" fillId="0" borderId="1" xfId="0" applyNumberFormat="1" applyFont="1" applyFill="1" applyBorder="1" applyAlignment="1">
      <alignment horizontal="center" vertical="center" wrapText="1"/>
    </xf>
    <xf numFmtId="58" fontId="17" fillId="0" borderId="42" xfId="0" applyNumberFormat="1" applyFont="1" applyFill="1" applyBorder="1" applyAlignment="1">
      <alignment horizontal="center" vertical="center" wrapText="1"/>
    </xf>
    <xf numFmtId="58" fontId="0" fillId="0" borderId="42" xfId="0" applyNumberFormat="1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177" fontId="0" fillId="0" borderId="42" xfId="0" applyNumberFormat="1" applyFont="1" applyFill="1" applyBorder="1" applyAlignment="1">
      <alignment horizontal="right" vertical="center" wrapText="1"/>
    </xf>
    <xf numFmtId="0" fontId="0" fillId="11" borderId="42" xfId="0" applyFont="1" applyFill="1" applyBorder="1" applyAlignment="1">
      <alignment horizontal="center" vertical="center" wrapText="1"/>
    </xf>
    <xf numFmtId="177" fontId="0" fillId="8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2" xfId="0" applyBorder="1" applyAlignment="1">
      <alignment vertical="center" wrapText="1"/>
    </xf>
    <xf numFmtId="182" fontId="0" fillId="8" borderId="1" xfId="0" applyNumberFormat="1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22" fillId="0" borderId="1" xfId="11" applyNumberFormat="1" applyFont="1" applyFill="1" applyBorder="1" applyAlignment="1" applyProtection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8" borderId="42" xfId="0" applyNumberFormat="1" applyFont="1" applyFill="1" applyBorder="1" applyAlignment="1">
      <alignment horizontal="right" vertical="center" wrapText="1"/>
    </xf>
    <xf numFmtId="0" fontId="0" fillId="0" borderId="26" xfId="0" applyFont="1" applyFill="1" applyBorder="1" applyAlignment="1">
      <alignment horizontal="center" vertical="center" wrapText="1"/>
    </xf>
    <xf numFmtId="183" fontId="26" fillId="0" borderId="43" xfId="0" applyNumberFormat="1" applyFont="1" applyBorder="1" applyAlignment="1">
      <alignment vertical="center"/>
    </xf>
    <xf numFmtId="183" fontId="26" fillId="0" borderId="1" xfId="0" applyNumberFormat="1" applyFont="1" applyBorder="1" applyAlignment="1">
      <alignment vertical="center"/>
    </xf>
    <xf numFmtId="0" fontId="0" fillId="8" borderId="1" xfId="0" applyFont="1" applyFill="1" applyBorder="1" applyAlignment="1">
      <alignment horizontal="center" vertical="center"/>
    </xf>
    <xf numFmtId="183" fontId="26" fillId="8" borderId="1" xfId="0" applyNumberFormat="1" applyFont="1" applyFill="1" applyBorder="1" applyAlignment="1">
      <alignment vertical="center"/>
    </xf>
    <xf numFmtId="0" fontId="0" fillId="18" borderId="1" xfId="0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dxfs count="4">
    <dxf>
      <font>
        <b val="1"/>
        <i val="0"/>
        <strike val="0"/>
        <sz val="11"/>
        <color indexed="8"/>
      </font>
      <fill>
        <patternFill patternType="solid">
          <fgColor indexed="45"/>
          <bgColor indexed="29"/>
        </patternFill>
      </fill>
    </dxf>
    <dxf>
      <font>
        <b val="1"/>
        <i val="0"/>
        <strike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 val="1"/>
        <i val="0"/>
        <strike val="0"/>
        <sz val="11"/>
        <color indexed="9"/>
      </font>
      <fill>
        <patternFill patternType="solid">
          <fgColor indexed="60"/>
          <bgColor indexed="10"/>
        </patternFill>
      </fill>
    </dxf>
    <dxf>
      <font>
        <b val="0"/>
        <i val="0"/>
        <strike val="0"/>
        <u val="none"/>
        <sz val="11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158466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72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FFCC"/>
      <color rgb="000000FF"/>
      <color rgb="00C0C0C0"/>
      <color rgb="00FFFFFF"/>
      <color rgb="00CCFFFF"/>
      <color rgb="0099CC00"/>
      <color rgb="00CC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2" Type="http://schemas.openxmlformats.org/officeDocument/2006/relationships/sharedStrings" Target="sharedStrings.xml"/><Relationship Id="rId71" Type="http://schemas.openxmlformats.org/officeDocument/2006/relationships/styles" Target="styles.xml"/><Relationship Id="rId70" Type="http://schemas.openxmlformats.org/officeDocument/2006/relationships/theme" Target="theme/theme1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..\Alexandre/Documents/Dropbox/_UFCG/- PAGAMENTO ALUGUEL - CANTINA E COPIADORA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..\Alexandre/Documents/Dropbox/_UFCG/- PAGAMENTO ALUGUEL - CANTINA E COPIADORA.xlsx" TargetMode="Externa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hyperlink" Target="mailto:nf_neto@hot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..\Alexandre/Documents/Dropbox/_UFCG/- PAGAMENTO ALUGUEL - CANTINA E COPIADORA.xlsx" TargetMode="Externa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hyperlink" Target="..\Alexandre/Documents/Dropbox/_UFCG/02 - PERMISS&#213;ES DE USO/PERMISS&#195;O DE USO - 2013/Permiss&#227;o de Uso 01-2013 - COPIADORA/CONTROLE DE PAGAMENTO ALUGUEL - COPIADORA.xlsx" TargetMode="Externa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hyperlink" Target="..\Alexandre/Documents/Dropbox/_UFCG/02 - PERMISS&#213;ES DE USO/PERMISS&#195;O DE USO - 2013/Permiss&#227;o de Uso 02-2013 - CANTINA/CONTROLE DE PAGAMENTO ALUGUEL - CANTIN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203"/>
  <sheetViews>
    <sheetView showGridLines="0" tabSelected="1" zoomScale="85" zoomScaleNormal="85" zoomScaleSheetLayoutView="60" workbookViewId="0">
      <pane xSplit="6" ySplit="6" topLeftCell="G136" activePane="bottomRight" state="frozen"/>
      <selection/>
      <selection pane="topRight"/>
      <selection pane="bottomLeft"/>
      <selection pane="bottomRight" activeCell="D204" sqref="D204"/>
    </sheetView>
  </sheetViews>
  <sheetFormatPr defaultColWidth="9.14285714285714" defaultRowHeight="15.8" customHeight="1"/>
  <cols>
    <col min="1" max="1" width="13.2761904761905" style="311"/>
    <col min="2" max="2" width="14.8380952380952" style="311"/>
    <col min="3" max="3" width="9.69523809523809" style="311"/>
    <col min="4" max="4" width="11.9809523809524" style="312"/>
    <col min="5" max="5" width="11.9809523809524" style="311"/>
    <col min="6" max="6" width="9.98095238095238" style="311"/>
    <col min="7" max="7" width="38.8380952380952" style="313"/>
    <col min="8" max="8" width="21.1333333333333" style="311"/>
    <col min="9" max="9" width="36.8380952380952" style="311"/>
    <col min="10" max="11" width="12.6952380952381" style="311"/>
    <col min="12" max="12" width="9.83809523809524" style="311"/>
    <col min="13" max="13" width="12.6952380952381" style="311"/>
    <col min="14" max="14" width="14.6952380952381" style="311"/>
    <col min="15" max="16" width="12.1333333333333" style="314"/>
    <col min="17" max="17" width="11.4095238095238" style="314"/>
    <col min="18" max="18" width="12.552380952381" style="311"/>
    <col min="19" max="19" width="17.4095238095238" style="311"/>
    <col min="20" max="20" width="17.4095238095238" style="315"/>
    <col min="21" max="21" width="14.2761904761905" style="313"/>
    <col min="22" max="22" width="11.2761904761905" style="311"/>
    <col min="23" max="23" width="16.1333333333333" style="311"/>
    <col min="24" max="26" width="10.8380952380952" style="313"/>
    <col min="27" max="29" width="11.8380952380952" style="313"/>
    <col min="30" max="31" width="10.2761904761905" style="313"/>
    <col min="32" max="32" width="10.6952380952381" style="313"/>
    <col min="33" max="33" width="9.83809523809524" style="313"/>
    <col min="34" max="35" width="12.2761904761905" style="313"/>
    <col min="36" max="37" width="11.8380952380952" style="313"/>
    <col min="38" max="38" width="10.8380952380952" style="313"/>
    <col min="39" max="39" width="12.4095238095238" style="313"/>
    <col min="40" max="41" width="10.1333333333333" style="313"/>
    <col min="42" max="42" width="10.552380952381" style="313"/>
    <col min="43" max="43" width="11.9809523809524" style="313"/>
    <col min="44" max="45" width="10.8380952380952" style="313"/>
    <col min="46" max="48" width="11.552380952381" style="313"/>
    <col min="49" max="51" width="13.1333333333333" style="311"/>
    <col min="52" max="52" width="2.6952380952381" style="309"/>
    <col min="53" max="53" width="10.6952380952381" style="311"/>
    <col min="54" max="54" width="10.8380952380952" style="311"/>
    <col min="55" max="55" width="10.4095238095238" style="311"/>
    <col min="56" max="56" width="13.2761904761905" style="311"/>
    <col min="57" max="58" width="13.8380952380952" style="311"/>
    <col min="59" max="59" width="12.4095238095238" style="311"/>
    <col min="60" max="60" width="11.9809523809524" style="311"/>
    <col min="61" max="61" width="14.1333333333333" style="311"/>
    <col min="62" max="62" width="12.552380952381" style="311"/>
    <col min="63" max="63" width="11.9809523809524" style="311"/>
    <col min="64" max="64" width="10.4095238095238" style="311"/>
    <col min="65" max="65" width="12.8380952380952" style="311"/>
    <col min="66" max="16384" width="9.13333333333333" style="311"/>
  </cols>
  <sheetData>
    <row r="1" ht="30" customHeight="1" spans="1:2">
      <c r="A1" s="316" t="s">
        <v>0</v>
      </c>
      <c r="B1" s="317">
        <f ca="1">COUNTIF(B7:B150,"vigente")</f>
        <v>1</v>
      </c>
    </row>
    <row r="2" ht="21" customHeight="1" spans="1:26">
      <c r="A2" s="311" t="s">
        <v>1</v>
      </c>
      <c r="B2" s="318" t="s">
        <v>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73" t="s">
        <v>3</v>
      </c>
      <c r="W2" s="373"/>
      <c r="X2" s="223"/>
      <c r="Y2" s="223"/>
      <c r="Z2" s="223"/>
    </row>
    <row r="3" ht="20.25" customHeight="1" spans="2:26"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74">
        <f ca="1">TODAY()</f>
        <v>44236</v>
      </c>
      <c r="W3" s="374"/>
      <c r="X3" s="226"/>
      <c r="Y3" s="226"/>
      <c r="Z3" s="226"/>
    </row>
    <row r="4" ht="15" customHeight="1" spans="1:65">
      <c r="A4" s="319" t="s">
        <v>4</v>
      </c>
      <c r="B4" s="319" t="s">
        <v>5</v>
      </c>
      <c r="C4" s="319" t="s">
        <v>6</v>
      </c>
      <c r="D4" s="319" t="s">
        <v>7</v>
      </c>
      <c r="E4" s="319" t="s">
        <v>8</v>
      </c>
      <c r="F4" s="319" t="s">
        <v>9</v>
      </c>
      <c r="G4" s="319" t="s">
        <v>10</v>
      </c>
      <c r="H4" s="319"/>
      <c r="I4" s="319" t="s">
        <v>11</v>
      </c>
      <c r="J4" s="319" t="s">
        <v>12</v>
      </c>
      <c r="K4" s="319" t="s">
        <v>13</v>
      </c>
      <c r="L4" s="319" t="s">
        <v>14</v>
      </c>
      <c r="M4" s="319" t="s">
        <v>15</v>
      </c>
      <c r="N4" s="319" t="s">
        <v>16</v>
      </c>
      <c r="O4" s="319" t="s">
        <v>17</v>
      </c>
      <c r="P4" s="319" t="s">
        <v>18</v>
      </c>
      <c r="Q4" s="319" t="s">
        <v>19</v>
      </c>
      <c r="R4" s="319" t="s">
        <v>20</v>
      </c>
      <c r="S4" s="319" t="s">
        <v>21</v>
      </c>
      <c r="T4" s="319" t="s">
        <v>22</v>
      </c>
      <c r="U4" s="319" t="s">
        <v>23</v>
      </c>
      <c r="V4" s="319" t="s">
        <v>24</v>
      </c>
      <c r="W4" s="319" t="s">
        <v>25</v>
      </c>
      <c r="X4" s="319" t="s">
        <v>26</v>
      </c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98"/>
      <c r="BA4" s="319" t="s">
        <v>27</v>
      </c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405"/>
    </row>
    <row r="5" ht="15" customHeight="1" spans="1:65">
      <c r="A5" s="319"/>
      <c r="B5" s="319"/>
      <c r="C5" s="319"/>
      <c r="D5" s="319"/>
      <c r="E5" s="319"/>
      <c r="F5" s="319"/>
      <c r="G5" s="319" t="s">
        <v>28</v>
      </c>
      <c r="H5" s="319" t="s">
        <v>29</v>
      </c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 t="s">
        <v>30</v>
      </c>
      <c r="Y5" s="392" t="s">
        <v>31</v>
      </c>
      <c r="Z5" s="392"/>
      <c r="AA5" s="392"/>
      <c r="AB5" s="319" t="s">
        <v>32</v>
      </c>
      <c r="AC5" s="319" t="s">
        <v>33</v>
      </c>
      <c r="AD5" s="319" t="s">
        <v>34</v>
      </c>
      <c r="AE5" s="319"/>
      <c r="AF5" s="319"/>
      <c r="AG5" s="319"/>
      <c r="AH5" s="319"/>
      <c r="AI5" s="319" t="s">
        <v>35</v>
      </c>
      <c r="AJ5" s="319" t="s">
        <v>36</v>
      </c>
      <c r="AK5" s="319" t="s">
        <v>37</v>
      </c>
      <c r="AL5" s="319" t="s">
        <v>38</v>
      </c>
      <c r="AM5" s="319" t="s">
        <v>39</v>
      </c>
      <c r="AN5" s="319" t="s">
        <v>40</v>
      </c>
      <c r="AO5" s="319" t="s">
        <v>41</v>
      </c>
      <c r="AP5" s="319" t="s">
        <v>42</v>
      </c>
      <c r="AQ5" s="319" t="s">
        <v>43</v>
      </c>
      <c r="AR5" s="319" t="s">
        <v>44</v>
      </c>
      <c r="AS5" s="319" t="s">
        <v>45</v>
      </c>
      <c r="AT5" s="319"/>
      <c r="AU5" s="392" t="s">
        <v>46</v>
      </c>
      <c r="AV5" s="392"/>
      <c r="AW5" s="392"/>
      <c r="AX5" s="392"/>
      <c r="AY5" s="319" t="s">
        <v>47</v>
      </c>
      <c r="AZ5" s="398"/>
      <c r="BA5" s="319" t="s">
        <v>48</v>
      </c>
      <c r="BB5" s="319" t="s">
        <v>49</v>
      </c>
      <c r="BC5" s="319" t="s">
        <v>50</v>
      </c>
      <c r="BD5" s="319" t="s">
        <v>51</v>
      </c>
      <c r="BE5" s="319" t="s">
        <v>52</v>
      </c>
      <c r="BF5" s="319" t="s">
        <v>53</v>
      </c>
      <c r="BG5" s="319" t="s">
        <v>34</v>
      </c>
      <c r="BH5" s="319" t="s">
        <v>54</v>
      </c>
      <c r="BI5" s="319" t="s">
        <v>55</v>
      </c>
      <c r="BJ5" s="319" t="s">
        <v>43</v>
      </c>
      <c r="BK5" s="319" t="s">
        <v>46</v>
      </c>
      <c r="BL5" s="319" t="s">
        <v>56</v>
      </c>
      <c r="BM5" s="405"/>
    </row>
    <row r="6" ht="33" customHeight="1" spans="1:65">
      <c r="A6" s="319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 t="s">
        <v>57</v>
      </c>
      <c r="Z6" s="319" t="s">
        <v>58</v>
      </c>
      <c r="AA6" s="319" t="s">
        <v>59</v>
      </c>
      <c r="AB6" s="319"/>
      <c r="AC6" s="319"/>
      <c r="AD6" s="319" t="s">
        <v>60</v>
      </c>
      <c r="AE6" s="319" t="s">
        <v>61</v>
      </c>
      <c r="AF6" s="319" t="s">
        <v>62</v>
      </c>
      <c r="AG6" s="319" t="s">
        <v>63</v>
      </c>
      <c r="AH6" s="319" t="s">
        <v>64</v>
      </c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 t="s">
        <v>65</v>
      </c>
      <c r="AT6" s="319" t="s">
        <v>66</v>
      </c>
      <c r="AU6" s="319" t="s">
        <v>67</v>
      </c>
      <c r="AV6" s="319" t="s">
        <v>68</v>
      </c>
      <c r="AW6" s="319" t="s">
        <v>69</v>
      </c>
      <c r="AX6" s="319" t="s">
        <v>70</v>
      </c>
      <c r="AY6" s="319"/>
      <c r="AZ6" s="398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 t="s">
        <v>71</v>
      </c>
    </row>
    <row r="7" ht="30" customHeight="1" spans="1:65">
      <c r="A7" s="319">
        <v>2009</v>
      </c>
      <c r="B7" s="320" t="str">
        <f ca="1" t="shared" ref="B7:B8" si="0">IF($V$3&gt;=M7,"CONCLUÍDO","VIGENTE")</f>
        <v>CONCLUÍDO</v>
      </c>
      <c r="C7" s="321" t="s">
        <v>72</v>
      </c>
      <c r="D7" s="322" t="s">
        <v>73</v>
      </c>
      <c r="E7" s="323" t="str">
        <f>'08 (09)'!$C$3</f>
        <v>23/2009 (PE)</v>
      </c>
      <c r="F7" s="323" t="str">
        <f>'08 (09)'!$C$4</f>
        <v>NÃO</v>
      </c>
      <c r="G7" s="324" t="str">
        <f>'08 (09)'!$C$8</f>
        <v>SITCNET INFORMÁTICA LTDA</v>
      </c>
      <c r="H7" s="323" t="str">
        <f>'08 (09)'!$C$9</f>
        <v>06.346.446/0001-59</v>
      </c>
      <c r="I7" s="351" t="str">
        <f>'08 (09)'!$C$10</f>
        <v>Disponibilização de link de acesso à internet.</v>
      </c>
      <c r="J7" s="352">
        <f>'08 (09)'!$C$11</f>
        <v>41143</v>
      </c>
      <c r="K7" s="352">
        <f>'08 (09)'!$C$12</f>
        <v>41512</v>
      </c>
      <c r="L7" s="352" t="s">
        <v>73</v>
      </c>
      <c r="M7" s="353">
        <f>'08 (09)'!$C$13</f>
        <v>41877</v>
      </c>
      <c r="N7" s="354">
        <f ca="1" t="shared" ref="N7:N8" si="1">IF(DAYS360($V$3,M7)&lt;0,0,DAYS360($V$3,M7))</f>
        <v>0</v>
      </c>
      <c r="O7" s="353">
        <f>'08 (09)'!$C$14</f>
        <v>41877</v>
      </c>
      <c r="P7" s="353"/>
      <c r="Q7" s="353" t="s">
        <v>74</v>
      </c>
      <c r="R7" s="352">
        <f>'08 (09)'!$C$15</f>
        <v>41347</v>
      </c>
      <c r="S7" s="375" t="str">
        <f>'08 (09)'!$C$23</f>
        <v>2009NE900064</v>
      </c>
      <c r="T7" s="376" t="str">
        <f>'08 (09)'!$C$17</f>
        <v>KLEYTON KLAUS GUEDES DE SOUZA</v>
      </c>
      <c r="U7" s="352" t="str">
        <f>'08 (09)'!$C$20</f>
        <v>NÃO</v>
      </c>
      <c r="V7" s="341" t="str">
        <f>'08 (09)'!$C$21</f>
        <v>NÃO</v>
      </c>
      <c r="W7" s="377">
        <f>'08 (09)'!$C$24</f>
        <v>40000</v>
      </c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68"/>
      <c r="AX7" s="368"/>
      <c r="AY7" s="368"/>
      <c r="AZ7" s="399"/>
      <c r="BA7" s="389" t="s">
        <v>75</v>
      </c>
      <c r="BB7" s="389" t="s">
        <v>75</v>
      </c>
      <c r="BC7" s="389" t="s">
        <v>75</v>
      </c>
      <c r="BD7" s="389" t="s">
        <v>75</v>
      </c>
      <c r="BE7" s="389" t="s">
        <v>75</v>
      </c>
      <c r="BF7" s="389" t="s">
        <v>75</v>
      </c>
      <c r="BG7" s="389" t="s">
        <v>75</v>
      </c>
      <c r="BH7" s="390" t="s">
        <v>76</v>
      </c>
      <c r="BI7" s="390" t="s">
        <v>76</v>
      </c>
      <c r="BJ7" s="389" t="s">
        <v>75</v>
      </c>
      <c r="BK7" s="389" t="s">
        <v>75</v>
      </c>
      <c r="BL7" s="389" t="s">
        <v>75</v>
      </c>
      <c r="BM7" s="368"/>
    </row>
    <row r="8" ht="30" customHeight="1" spans="1:65">
      <c r="A8" s="319">
        <v>2009</v>
      </c>
      <c r="B8" s="325" t="str">
        <f ca="1" t="shared" si="0"/>
        <v>CONCLUÍDO</v>
      </c>
      <c r="C8" s="321" t="s">
        <v>77</v>
      </c>
      <c r="D8" s="322" t="s">
        <v>73</v>
      </c>
      <c r="E8" s="323" t="str">
        <f>'09 (09)'!$C$3</f>
        <v>INEX.</v>
      </c>
      <c r="F8" s="323" t="str">
        <f>'09 (09)'!$C$4</f>
        <v>NÃO</v>
      </c>
      <c r="G8" s="324" t="str">
        <f>'09 (09)'!$C$8</f>
        <v>EMP. BRASILEIRA CORREIOS E TELEGRÁFOS</v>
      </c>
      <c r="H8" s="323" t="str">
        <f>'09 (09)'!$C$9</f>
        <v>34.028.316/0019-32</v>
      </c>
      <c r="I8" s="351" t="str">
        <f>'09 (09)'!$C$10</f>
        <v>Prestação de serviços e venda de produtos.</v>
      </c>
      <c r="J8" s="352">
        <f>'09 (09)'!$C$11</f>
        <v>41595</v>
      </c>
      <c r="K8" s="352">
        <f>'09 (09)'!$C$12</f>
        <v>41595</v>
      </c>
      <c r="L8" s="352" t="s">
        <v>73</v>
      </c>
      <c r="M8" s="355">
        <f>'09 (09)'!$C$13</f>
        <v>41959</v>
      </c>
      <c r="N8" s="356">
        <f ca="1" t="shared" si="1"/>
        <v>0</v>
      </c>
      <c r="O8" s="355">
        <f>'09 (09)'!$C$14</f>
        <v>41594</v>
      </c>
      <c r="P8" s="355"/>
      <c r="Q8" s="355" t="s">
        <v>74</v>
      </c>
      <c r="R8" s="352">
        <f>'09 (09)'!$C$15</f>
        <v>41347</v>
      </c>
      <c r="S8" s="375" t="str">
        <f>'09 (09)'!$C$23</f>
        <v>2013NE800004</v>
      </c>
      <c r="T8" s="376" t="s">
        <v>78</v>
      </c>
      <c r="U8" s="352" t="str">
        <f>'09 (09)'!$C$20</f>
        <v>NÃO</v>
      </c>
      <c r="V8" s="341" t="str">
        <f>'09 (09)'!$C$21</f>
        <v>NÃO</v>
      </c>
      <c r="W8" s="377">
        <f>'09 (09)'!$C$24</f>
        <v>3000</v>
      </c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8"/>
      <c r="AQ8" s="378"/>
      <c r="AR8" s="378"/>
      <c r="AS8" s="378"/>
      <c r="AT8" s="378"/>
      <c r="AU8" s="378"/>
      <c r="AV8" s="378"/>
      <c r="AW8" s="368"/>
      <c r="AX8" s="368"/>
      <c r="AY8" s="368"/>
      <c r="AZ8" s="399"/>
      <c r="BA8" s="389" t="s">
        <v>75</v>
      </c>
      <c r="BB8" s="389" t="s">
        <v>75</v>
      </c>
      <c r="BC8" s="389" t="s">
        <v>75</v>
      </c>
      <c r="BD8" s="389" t="s">
        <v>75</v>
      </c>
      <c r="BE8" s="389" t="s">
        <v>75</v>
      </c>
      <c r="BF8" s="389" t="s">
        <v>75</v>
      </c>
      <c r="BG8" s="395" t="s">
        <v>75</v>
      </c>
      <c r="BH8" s="382" t="s">
        <v>76</v>
      </c>
      <c r="BI8" s="382" t="s">
        <v>76</v>
      </c>
      <c r="BJ8" s="395" t="s">
        <v>75</v>
      </c>
      <c r="BK8" s="389" t="s">
        <v>75</v>
      </c>
      <c r="BL8" s="342" t="s">
        <v>79</v>
      </c>
      <c r="BM8" s="368"/>
    </row>
    <row r="9" ht="14.9" customHeight="1" spans="1:65">
      <c r="A9" s="326"/>
      <c r="B9" s="327"/>
      <c r="C9" s="328"/>
      <c r="D9" s="329"/>
      <c r="E9" s="330"/>
      <c r="F9" s="330"/>
      <c r="G9" s="331"/>
      <c r="H9" s="330"/>
      <c r="I9" s="357"/>
      <c r="J9" s="358"/>
      <c r="K9" s="358"/>
      <c r="L9" s="358"/>
      <c r="M9" s="359"/>
      <c r="N9" s="360"/>
      <c r="O9" s="360"/>
      <c r="P9" s="360"/>
      <c r="Q9" s="360"/>
      <c r="R9" s="358"/>
      <c r="S9" s="327"/>
      <c r="T9" s="379"/>
      <c r="U9" s="358"/>
      <c r="V9" s="327"/>
      <c r="W9" s="380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400"/>
      <c r="AX9" s="400"/>
      <c r="AY9" s="400"/>
      <c r="AZ9" s="399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8"/>
      <c r="BL9" s="388"/>
      <c r="BM9" s="368"/>
    </row>
    <row r="10" ht="15" customHeight="1" spans="1:65">
      <c r="A10" s="332">
        <v>2011</v>
      </c>
      <c r="B10" s="325" t="str">
        <f ca="1" t="shared" ref="B10:B12" si="2">IF($V$3&gt;=M10,"CONCLUÍDO","VIGENTE")</f>
        <v>CONCLUÍDO</v>
      </c>
      <c r="C10" s="321" t="s">
        <v>80</v>
      </c>
      <c r="D10" s="322" t="s">
        <v>73</v>
      </c>
      <c r="E10" s="323" t="str">
        <f>'01 (11)'!$C$3</f>
        <v>01/2011 (CC)</v>
      </c>
      <c r="F10" s="323" t="str">
        <f>'01 (11)'!$C$4</f>
        <v>NÃO</v>
      </c>
      <c r="G10" s="324" t="str">
        <f>'01 (11)'!$C$8</f>
        <v>TALITA KATINALY SILVA VITORINO</v>
      </c>
      <c r="H10" s="323" t="str">
        <f>'01 (11)'!$C$9</f>
        <v>10.333.373/0001-38</v>
      </c>
      <c r="I10" s="351" t="str">
        <f>'01 (11)'!$C$10</f>
        <v>Permissão de uso - CANTINA.</v>
      </c>
      <c r="J10" s="352">
        <f>'01 (11)'!$C$11</f>
        <v>40800</v>
      </c>
      <c r="K10" s="352">
        <f>'01 (11)'!$C$12</f>
        <v>40800</v>
      </c>
      <c r="L10" s="352" t="s">
        <v>73</v>
      </c>
      <c r="M10" s="353">
        <f>'01 (11)'!$C$13</f>
        <v>41530</v>
      </c>
      <c r="N10" s="356">
        <f ca="1" t="shared" ref="N10:N12" si="3">IF(DAYS360($V$3,M10)&lt;0,0,DAYS360($V$3,M10))</f>
        <v>0</v>
      </c>
      <c r="O10" s="355" t="str">
        <f>'01 (11)'!$C$14</f>
        <v>NÃO</v>
      </c>
      <c r="P10" s="355"/>
      <c r="Q10" s="355" t="s">
        <v>74</v>
      </c>
      <c r="R10" s="352">
        <f>'01 (11)'!$C$15</f>
        <v>40842</v>
      </c>
      <c r="S10" s="375" t="str">
        <f>'01 (11)'!$C$23</f>
        <v>NÃO</v>
      </c>
      <c r="T10" s="376" t="str">
        <f>'01 (11)'!$C$17</f>
        <v>JEFFERSON CARNEIRO DE BARROS</v>
      </c>
      <c r="U10" s="352" t="str">
        <f>'01 (11)'!$C$20</f>
        <v>NÃO</v>
      </c>
      <c r="V10" s="341" t="str">
        <f>'01 (11)'!$C$21</f>
        <v>NÃO</v>
      </c>
      <c r="W10" s="377">
        <f>'01 (11)'!$C$24</f>
        <v>800</v>
      </c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68"/>
      <c r="AX10" s="368"/>
      <c r="AY10" s="368"/>
      <c r="AZ10" s="399"/>
      <c r="BA10" s="401" t="s">
        <v>76</v>
      </c>
      <c r="BB10" s="401" t="s">
        <v>76</v>
      </c>
      <c r="BC10" s="401" t="s">
        <v>76</v>
      </c>
      <c r="BD10" s="401" t="s">
        <v>76</v>
      </c>
      <c r="BE10" s="401" t="s">
        <v>76</v>
      </c>
      <c r="BF10" s="401" t="s">
        <v>76</v>
      </c>
      <c r="BG10" s="401" t="s">
        <v>76</v>
      </c>
      <c r="BH10" s="401" t="s">
        <v>76</v>
      </c>
      <c r="BI10" s="401" t="s">
        <v>76</v>
      </c>
      <c r="BJ10" s="401" t="s">
        <v>76</v>
      </c>
      <c r="BK10" s="401" t="s">
        <v>76</v>
      </c>
      <c r="BL10" s="401" t="s">
        <v>76</v>
      </c>
      <c r="BM10" s="368"/>
    </row>
    <row r="11" ht="15" customHeight="1" spans="1:65">
      <c r="A11" s="332">
        <v>2011</v>
      </c>
      <c r="B11" s="325" t="str">
        <f ca="1" t="shared" si="2"/>
        <v>CONCLUÍDO</v>
      </c>
      <c r="C11" s="321" t="s">
        <v>81</v>
      </c>
      <c r="D11" s="322" t="s">
        <v>73</v>
      </c>
      <c r="E11" s="323" t="str">
        <f>'02 (11)'!$C$3</f>
        <v>02/2011 (CC)</v>
      </c>
      <c r="F11" s="323" t="str">
        <f>'02 (11)'!$C$4</f>
        <v>NÃO</v>
      </c>
      <c r="G11" s="324" t="str">
        <f>'02 (11)'!$C$8</f>
        <v>LUTÉRO HENRIQUES DE MENEZES - ME</v>
      </c>
      <c r="H11" s="323" t="str">
        <f>'02 (11)'!$C$9</f>
        <v>13.985.178/0001-80</v>
      </c>
      <c r="I11" s="351" t="str">
        <f>'02 (11)'!$C$10</f>
        <v>Permissão de uso - COPIADORA.</v>
      </c>
      <c r="J11" s="352">
        <f>'02 (11)'!$C$11</f>
        <v>40834</v>
      </c>
      <c r="K11" s="352">
        <f>'02 (11)'!$C$12</f>
        <v>40834</v>
      </c>
      <c r="L11" s="352" t="s">
        <v>73</v>
      </c>
      <c r="M11" s="355">
        <f>'02 (11)'!$C$13</f>
        <v>41564</v>
      </c>
      <c r="N11" s="356">
        <f ca="1" t="shared" si="3"/>
        <v>0</v>
      </c>
      <c r="O11" s="355" t="str">
        <f>'02 (11)'!$C$14</f>
        <v>NÃO</v>
      </c>
      <c r="P11" s="355"/>
      <c r="Q11" s="355" t="s">
        <v>74</v>
      </c>
      <c r="R11" s="352">
        <f>'02 (11)'!$C$15</f>
        <v>40842</v>
      </c>
      <c r="S11" s="375" t="str">
        <f>'02 (11)'!$C$23</f>
        <v>NÃO</v>
      </c>
      <c r="T11" s="376" t="str">
        <f>'02 (11)'!$C$17</f>
        <v>MARISA DE OLIVEIRA APOLINÁRIO</v>
      </c>
      <c r="U11" s="352" t="str">
        <f>'02 (11)'!$C$20</f>
        <v>NÃO</v>
      </c>
      <c r="V11" s="341" t="str">
        <f>'02 (11)'!$C$21</f>
        <v>NÃO</v>
      </c>
      <c r="W11" s="377">
        <f>'02 (11)'!$C$24</f>
        <v>350</v>
      </c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8"/>
      <c r="AQ11" s="378"/>
      <c r="AR11" s="378"/>
      <c r="AS11" s="378"/>
      <c r="AT11" s="378"/>
      <c r="AU11" s="378"/>
      <c r="AV11" s="378"/>
      <c r="AW11" s="368"/>
      <c r="AX11" s="368"/>
      <c r="AY11" s="368"/>
      <c r="AZ11" s="399"/>
      <c r="BA11" s="401" t="s">
        <v>76</v>
      </c>
      <c r="BB11" s="401" t="s">
        <v>76</v>
      </c>
      <c r="BC11" s="401" t="s">
        <v>76</v>
      </c>
      <c r="BD11" s="401" t="s">
        <v>76</v>
      </c>
      <c r="BE11" s="401" t="s">
        <v>76</v>
      </c>
      <c r="BF11" s="401" t="s">
        <v>76</v>
      </c>
      <c r="BG11" s="401" t="s">
        <v>76</v>
      </c>
      <c r="BH11" s="401" t="s">
        <v>76</v>
      </c>
      <c r="BI11" s="401" t="s">
        <v>76</v>
      </c>
      <c r="BJ11" s="401" t="s">
        <v>76</v>
      </c>
      <c r="BK11" s="401" t="s">
        <v>76</v>
      </c>
      <c r="BL11" s="401" t="s">
        <v>76</v>
      </c>
      <c r="BM11" s="368"/>
    </row>
    <row r="12" ht="30" customHeight="1" spans="1:65">
      <c r="A12" s="332">
        <v>2011</v>
      </c>
      <c r="B12" s="325" t="str">
        <f ca="1" t="shared" si="2"/>
        <v>CONCLUÍDO</v>
      </c>
      <c r="C12" s="321" t="s">
        <v>82</v>
      </c>
      <c r="D12" s="322" t="s">
        <v>73</v>
      </c>
      <c r="E12" s="333" t="str">
        <f>'40 (11)-CG'!$C$3</f>
        <v>08/2011 (PE-CG)</v>
      </c>
      <c r="F12" s="333" t="str">
        <f>'40 (11)-CG'!$C$4</f>
        <v>NÃO</v>
      </c>
      <c r="G12" s="324" t="str">
        <f>'40 (11)-CG'!$C$8</f>
        <v>A FORTALEZA PARAÍBA SEGURANÇA PATRIMONIAL LTDA - EPP</v>
      </c>
      <c r="H12" s="333" t="str">
        <f>'40 (11)-CG'!$C$9</f>
        <v>10.566.345/0001-60</v>
      </c>
      <c r="I12" s="351" t="str">
        <f>'40 (11)-CG'!$C$10</f>
        <v>Vigilância armada.</v>
      </c>
      <c r="J12" s="352">
        <f>'40 (11)-CG'!$C$11</f>
        <v>41451</v>
      </c>
      <c r="K12" s="352">
        <f>'40 (11)-CG'!$C$12</f>
        <v>41456</v>
      </c>
      <c r="L12" s="352" t="s">
        <v>73</v>
      </c>
      <c r="M12" s="355">
        <f>'40 (11)-CG'!$C$13</f>
        <v>41820</v>
      </c>
      <c r="N12" s="356">
        <f ca="1" t="shared" si="3"/>
        <v>0</v>
      </c>
      <c r="O12" s="355" t="str">
        <f>'40 (11)-CG'!$C$14</f>
        <v>NÃO</v>
      </c>
      <c r="P12" s="355"/>
      <c r="Q12" s="355" t="s">
        <v>74</v>
      </c>
      <c r="R12" s="352" t="str">
        <f>'40 (11)-CG'!$C$15</f>
        <v>PENDENTE</v>
      </c>
      <c r="S12" s="375" t="str">
        <f>'40 (11)-CG'!$C$23</f>
        <v>2011NE800878</v>
      </c>
      <c r="T12" s="376" t="str">
        <f>'40 (11)-CG'!$C$17</f>
        <v>CG</v>
      </c>
      <c r="U12" s="352" t="str">
        <f>'40 (11)-CG'!$C$20</f>
        <v>NÃO</v>
      </c>
      <c r="V12" s="341" t="str">
        <f>'40 (11)-CG'!$C$21</f>
        <v>CG</v>
      </c>
      <c r="W12" s="377">
        <f>'40 (11)-CG'!$C$24</f>
        <v>591650.43</v>
      </c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8"/>
      <c r="AQ12" s="378"/>
      <c r="AR12" s="378"/>
      <c r="AS12" s="378"/>
      <c r="AT12" s="378"/>
      <c r="AU12" s="378"/>
      <c r="AV12" s="378"/>
      <c r="AW12" s="368"/>
      <c r="AX12" s="368"/>
      <c r="AY12" s="368"/>
      <c r="AZ12" s="399"/>
      <c r="BA12" s="390" t="s">
        <v>76</v>
      </c>
      <c r="BB12" s="390" t="s">
        <v>76</v>
      </c>
      <c r="BC12" s="390" t="s">
        <v>76</v>
      </c>
      <c r="BD12" s="390" t="s">
        <v>76</v>
      </c>
      <c r="BE12" s="390" t="s">
        <v>76</v>
      </c>
      <c r="BF12" s="390" t="s">
        <v>76</v>
      </c>
      <c r="BG12" s="390" t="s">
        <v>76</v>
      </c>
      <c r="BH12" s="390" t="s">
        <v>76</v>
      </c>
      <c r="BI12" s="390" t="s">
        <v>76</v>
      </c>
      <c r="BJ12" s="390" t="s">
        <v>76</v>
      </c>
      <c r="BK12" s="390" t="s">
        <v>76</v>
      </c>
      <c r="BL12" s="390" t="s">
        <v>76</v>
      </c>
      <c r="BM12" s="368"/>
    </row>
    <row r="13" ht="15" customHeight="1" spans="1:65">
      <c r="A13" s="326"/>
      <c r="B13" s="327"/>
      <c r="C13" s="334"/>
      <c r="D13" s="334"/>
      <c r="E13" s="330"/>
      <c r="F13" s="330"/>
      <c r="G13" s="331"/>
      <c r="H13" s="330" t="s">
        <v>83</v>
      </c>
      <c r="I13" s="357"/>
      <c r="J13" s="358"/>
      <c r="K13" s="358"/>
      <c r="L13" s="358"/>
      <c r="M13" s="359"/>
      <c r="N13" s="360"/>
      <c r="O13" s="360"/>
      <c r="P13" s="360"/>
      <c r="Q13" s="360"/>
      <c r="R13" s="358"/>
      <c r="S13" s="327"/>
      <c r="T13" s="379"/>
      <c r="U13" s="358"/>
      <c r="V13" s="327"/>
      <c r="W13" s="380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400"/>
      <c r="AX13" s="400"/>
      <c r="AY13" s="400"/>
      <c r="AZ13" s="399"/>
      <c r="BA13" s="388"/>
      <c r="BB13" s="388"/>
      <c r="BC13" s="388"/>
      <c r="BD13" s="388"/>
      <c r="BE13" s="388"/>
      <c r="BF13" s="388"/>
      <c r="BG13" s="388"/>
      <c r="BH13" s="388"/>
      <c r="BI13" s="388"/>
      <c r="BJ13" s="388"/>
      <c r="BK13" s="388"/>
      <c r="BL13" s="388"/>
      <c r="BM13" s="368"/>
    </row>
    <row r="14" s="309" customFormat="1" ht="30" customHeight="1" spans="1:65">
      <c r="A14" s="335">
        <v>2012</v>
      </c>
      <c r="B14" s="325" t="str">
        <f ca="1" t="shared" ref="B14:B27" si="4">IF($V$3&gt;=M14,"CONCLUÍDO","VIGENTE")</f>
        <v>CONCLUÍDO</v>
      </c>
      <c r="C14" s="321" t="s">
        <v>84</v>
      </c>
      <c r="D14" s="322" t="s">
        <v>73</v>
      </c>
      <c r="E14" s="323" t="str">
        <f>'01 (12)'!$C$3</f>
        <v>01/2012 (PE)</v>
      </c>
      <c r="F14" s="323" t="str">
        <f>'01 (12)'!$C$4</f>
        <v>NÃO</v>
      </c>
      <c r="G14" s="324" t="str">
        <f>'01 (12)'!$C$8</f>
        <v>POSTO DE COMBUSTÍVEIS CUITÉ LTDA - EPP</v>
      </c>
      <c r="H14" s="323" t="str">
        <f>'01 (12)'!$C$9</f>
        <v>08.290.555/0001-27</v>
      </c>
      <c r="I14" s="351" t="str">
        <f>'01 (12)'!$C$10</f>
        <v>Fornecimento de combustíveis (gasolina e diesel).</v>
      </c>
      <c r="J14" s="352">
        <f>'01 (12)'!$C$11</f>
        <v>40974</v>
      </c>
      <c r="K14" s="352">
        <f>'01 (12)'!$C$12</f>
        <v>40974</v>
      </c>
      <c r="L14" s="352" t="s">
        <v>73</v>
      </c>
      <c r="M14" s="355">
        <f>'01 (12)'!$C$13</f>
        <v>41274</v>
      </c>
      <c r="N14" s="356">
        <f ca="1" t="shared" ref="N14:N37" si="5">IF(DAYS360($V$3,M14)&lt;0,0,DAYS360($V$3,M14))</f>
        <v>0</v>
      </c>
      <c r="O14" s="356"/>
      <c r="P14" s="356"/>
      <c r="Q14" s="381" t="s">
        <v>76</v>
      </c>
      <c r="R14" s="352">
        <f>'01 (12)'!$C$14</f>
        <v>40984</v>
      </c>
      <c r="S14" s="382" t="str">
        <f>'01 (12)'!$C$22</f>
        <v>2012NE800038</v>
      </c>
      <c r="T14" s="376" t="str">
        <f>'01 (12)'!$C$16</f>
        <v>JEANCARLO MEIRA DE MELO</v>
      </c>
      <c r="U14" s="352" t="str">
        <f>'01 (12)'!$C$19</f>
        <v>NÃO</v>
      </c>
      <c r="V14" s="382" t="str">
        <f>'01 (12)'!$C$20</f>
        <v>NÃO</v>
      </c>
      <c r="W14" s="377">
        <f>'01 (12)'!$C$23</f>
        <v>18790</v>
      </c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82"/>
      <c r="AL14" s="382"/>
      <c r="AM14" s="382"/>
      <c r="AN14" s="382"/>
      <c r="AO14" s="382"/>
      <c r="AP14" s="382"/>
      <c r="AQ14" s="382"/>
      <c r="AR14" s="382"/>
      <c r="AS14" s="382"/>
      <c r="AT14" s="382"/>
      <c r="AU14" s="382"/>
      <c r="AV14" s="382"/>
      <c r="AW14" s="402"/>
      <c r="AX14" s="402"/>
      <c r="AY14" s="402"/>
      <c r="AZ14" s="399"/>
      <c r="BA14" s="390" t="s">
        <v>76</v>
      </c>
      <c r="BB14" s="390" t="s">
        <v>76</v>
      </c>
      <c r="BC14" s="390" t="s">
        <v>76</v>
      </c>
      <c r="BD14" s="390" t="s">
        <v>76</v>
      </c>
      <c r="BE14" s="390" t="s">
        <v>76</v>
      </c>
      <c r="BF14" s="390" t="s">
        <v>76</v>
      </c>
      <c r="BG14" s="390" t="s">
        <v>76</v>
      </c>
      <c r="BH14" s="390" t="s">
        <v>76</v>
      </c>
      <c r="BI14" s="390" t="s">
        <v>76</v>
      </c>
      <c r="BJ14" s="390" t="s">
        <v>76</v>
      </c>
      <c r="BK14" s="390" t="s">
        <v>76</v>
      </c>
      <c r="BL14" s="390" t="s">
        <v>76</v>
      </c>
      <c r="BM14" s="402"/>
    </row>
    <row r="15" s="309" customFormat="1" ht="30" customHeight="1" spans="1:65">
      <c r="A15" s="335">
        <v>2012</v>
      </c>
      <c r="B15" s="336" t="str">
        <f ca="1" t="shared" si="4"/>
        <v>CONCLUÍDO</v>
      </c>
      <c r="C15" s="337" t="s">
        <v>85</v>
      </c>
      <c r="D15" s="338" t="s">
        <v>73</v>
      </c>
      <c r="E15" s="339" t="str">
        <f>'02 (12)'!$C$3</f>
        <v>109/2011 (PE-CG)</v>
      </c>
      <c r="F15" s="339" t="str">
        <f>'02 (12)'!$C$4</f>
        <v>002/2012 (CG)</v>
      </c>
      <c r="G15" s="340" t="str">
        <f>'02 (12)'!$C$8</f>
        <v>CLASSIC VIAGENS E TURISMO LTDA</v>
      </c>
      <c r="H15" s="339" t="str">
        <f>'02 (12)'!$C$9</f>
        <v>00.448.994/0001-03</v>
      </c>
      <c r="I15" s="361" t="str">
        <f>'02 (12)'!$C$10</f>
        <v>Fornecimento de passagens aéreas e terrestres, nacionais e internacionais.</v>
      </c>
      <c r="J15" s="362">
        <f>'02 (12)'!$C$11</f>
        <v>40987</v>
      </c>
      <c r="K15" s="362">
        <f>'02 (12)'!$C$12</f>
        <v>40987</v>
      </c>
      <c r="L15" s="362" t="s">
        <v>73</v>
      </c>
      <c r="M15" s="363">
        <f>'02 (12)'!$C$13</f>
        <v>41274</v>
      </c>
      <c r="N15" s="364">
        <f ca="1" t="shared" si="5"/>
        <v>0</v>
      </c>
      <c r="O15" s="364"/>
      <c r="P15" s="364"/>
      <c r="Q15" s="383" t="s">
        <v>76</v>
      </c>
      <c r="R15" s="362">
        <f>'02 (12)'!$C$14</f>
        <v>41081</v>
      </c>
      <c r="S15" s="336" t="str">
        <f>'02 (12)'!$C$22</f>
        <v>2012NE800116</v>
      </c>
      <c r="T15" s="384" t="str">
        <f>'02 (12)'!$C$16</f>
        <v>THIAGO CÉSAR DE ARAÚJO VILAR</v>
      </c>
      <c r="U15" s="362" t="str">
        <f>'02 (12)'!$C$19</f>
        <v>NÃO</v>
      </c>
      <c r="V15" s="336" t="str">
        <f>'02 (12)'!$C$20</f>
        <v>NÃO</v>
      </c>
      <c r="W15" s="385">
        <f>'02 (12)'!$C$23</f>
        <v>23000</v>
      </c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  <c r="AM15" s="382"/>
      <c r="AN15" s="382"/>
      <c r="AO15" s="382"/>
      <c r="AP15" s="382"/>
      <c r="AQ15" s="382"/>
      <c r="AR15" s="382"/>
      <c r="AS15" s="382"/>
      <c r="AT15" s="382"/>
      <c r="AU15" s="382"/>
      <c r="AV15" s="382"/>
      <c r="AW15" s="402"/>
      <c r="AX15" s="402"/>
      <c r="AY15" s="402"/>
      <c r="AZ15" s="399"/>
      <c r="BA15" s="390" t="s">
        <v>76</v>
      </c>
      <c r="BB15" s="390" t="s">
        <v>76</v>
      </c>
      <c r="BC15" s="390" t="s">
        <v>76</v>
      </c>
      <c r="BD15" s="390" t="s">
        <v>76</v>
      </c>
      <c r="BE15" s="390" t="s">
        <v>76</v>
      </c>
      <c r="BF15" s="390" t="s">
        <v>76</v>
      </c>
      <c r="BG15" s="390" t="s">
        <v>76</v>
      </c>
      <c r="BH15" s="390" t="s">
        <v>76</v>
      </c>
      <c r="BI15" s="390" t="s">
        <v>76</v>
      </c>
      <c r="BJ15" s="390" t="s">
        <v>76</v>
      </c>
      <c r="BK15" s="390" t="s">
        <v>76</v>
      </c>
      <c r="BL15" s="390" t="s">
        <v>76</v>
      </c>
      <c r="BM15" s="402"/>
    </row>
    <row r="16" s="309" customFormat="1" ht="45" customHeight="1" spans="1:65">
      <c r="A16" s="335">
        <v>2012</v>
      </c>
      <c r="B16" s="325" t="str">
        <f ca="1" t="shared" si="4"/>
        <v>CONCLUÍDO</v>
      </c>
      <c r="C16" s="321" t="s">
        <v>86</v>
      </c>
      <c r="D16" s="322" t="s">
        <v>73</v>
      </c>
      <c r="E16" s="323" t="str">
        <f>'03 (12)'!$C$3</f>
        <v>116/2011 (PE-CG)</v>
      </c>
      <c r="F16" s="323" t="str">
        <f>'03 (12)'!$C$4</f>
        <v>001/2012 (CG)</v>
      </c>
      <c r="G16" s="324" t="str">
        <f>'03 (12)'!$C$8</f>
        <v>TRIVALE ADMINISTRAÇÃO LTDA</v>
      </c>
      <c r="H16" s="323" t="str">
        <f>'03 (12)'!$C$9</f>
        <v>00.604.122/0001-97</v>
      </c>
      <c r="I16" s="351" t="str">
        <f>'03 (12)'!$C$10</f>
        <v>Aquisição e gerenciamento de combustíveis e lubrificantes, e, manutenção veicular.</v>
      </c>
      <c r="J16" s="352">
        <f>'03 (12)'!$C$11</f>
        <v>41016</v>
      </c>
      <c r="K16" s="352">
        <f>'03 (12)'!$C$12</f>
        <v>41016</v>
      </c>
      <c r="L16" s="352" t="s">
        <v>73</v>
      </c>
      <c r="M16" s="355">
        <f>'03 (12)'!$C$13</f>
        <v>41274</v>
      </c>
      <c r="N16" s="356">
        <f ca="1" t="shared" si="5"/>
        <v>0</v>
      </c>
      <c r="O16" s="356"/>
      <c r="P16" s="356"/>
      <c r="Q16" s="381" t="s">
        <v>76</v>
      </c>
      <c r="R16" s="352">
        <f>'03 (12)'!$C$14</f>
        <v>41081</v>
      </c>
      <c r="S16" s="382" t="str">
        <f>'03 (12)'!$C$22</f>
        <v>2012NE800031</v>
      </c>
      <c r="T16" s="376" t="str">
        <f>'03 (12)'!$C$16</f>
        <v>JEANCARLO MEIRA DE MELO</v>
      </c>
      <c r="U16" s="352" t="str">
        <f>'03 (12)'!$C$19</f>
        <v>NÃO</v>
      </c>
      <c r="V16" s="382" t="str">
        <f>'03 (12)'!$C$20</f>
        <v>NÃO</v>
      </c>
      <c r="W16" s="377">
        <f>'03 (12)'!$C$23</f>
        <v>98000</v>
      </c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  <c r="AM16" s="382"/>
      <c r="AN16" s="382"/>
      <c r="AO16" s="382"/>
      <c r="AP16" s="382"/>
      <c r="AQ16" s="382"/>
      <c r="AR16" s="382"/>
      <c r="AS16" s="382"/>
      <c r="AT16" s="382"/>
      <c r="AU16" s="382"/>
      <c r="AV16" s="382"/>
      <c r="AW16" s="402"/>
      <c r="AX16" s="402"/>
      <c r="AY16" s="402"/>
      <c r="AZ16" s="399"/>
      <c r="BA16" s="390" t="s">
        <v>76</v>
      </c>
      <c r="BB16" s="390" t="s">
        <v>76</v>
      </c>
      <c r="BC16" s="390" t="s">
        <v>76</v>
      </c>
      <c r="BD16" s="390" t="s">
        <v>76</v>
      </c>
      <c r="BE16" s="390" t="s">
        <v>76</v>
      </c>
      <c r="BF16" s="390" t="s">
        <v>76</v>
      </c>
      <c r="BG16" s="390" t="s">
        <v>76</v>
      </c>
      <c r="BH16" s="390" t="s">
        <v>76</v>
      </c>
      <c r="BI16" s="390" t="s">
        <v>76</v>
      </c>
      <c r="BJ16" s="390" t="s">
        <v>76</v>
      </c>
      <c r="BK16" s="390" t="s">
        <v>76</v>
      </c>
      <c r="BL16" s="390" t="s">
        <v>76</v>
      </c>
      <c r="BM16" s="402"/>
    </row>
    <row r="17" s="309" customFormat="1" ht="30" customHeight="1" spans="1:65">
      <c r="A17" s="335">
        <v>2012</v>
      </c>
      <c r="B17" s="336" t="str">
        <f ca="1" t="shared" si="4"/>
        <v>CONCLUÍDO</v>
      </c>
      <c r="C17" s="337" t="s">
        <v>87</v>
      </c>
      <c r="D17" s="338" t="s">
        <v>73</v>
      </c>
      <c r="E17" s="339" t="str">
        <f>'04 (12)'!$C$3</f>
        <v>04/2012 (PE)</v>
      </c>
      <c r="F17" s="339" t="str">
        <f>'04 (12)'!$C$4</f>
        <v>01/2012</v>
      </c>
      <c r="G17" s="340" t="str">
        <f>'04 (12)'!$C$8</f>
        <v>JACINTO AMARO DANTAS</v>
      </c>
      <c r="H17" s="339" t="str">
        <f>'04 (12)'!$C$9</f>
        <v>09.639.892/0001-40</v>
      </c>
      <c r="I17" s="361" t="str">
        <f>'04 (12)'!$C$10</f>
        <v>Hospedagem para alunos na cidade de Picuí-PB.</v>
      </c>
      <c r="J17" s="362">
        <f>'04 (12)'!$C$11</f>
        <v>40996</v>
      </c>
      <c r="K17" s="362">
        <f>'04 (12)'!$C$12</f>
        <v>40996</v>
      </c>
      <c r="L17" s="362" t="s">
        <v>73</v>
      </c>
      <c r="M17" s="363">
        <f>'04 (12)'!$C$13</f>
        <v>41360</v>
      </c>
      <c r="N17" s="364">
        <f ca="1" t="shared" si="5"/>
        <v>0</v>
      </c>
      <c r="O17" s="364"/>
      <c r="P17" s="364"/>
      <c r="Q17" s="383" t="s">
        <v>76</v>
      </c>
      <c r="R17" s="362">
        <f>'04 (12)'!$C$14</f>
        <v>41017</v>
      </c>
      <c r="S17" s="336" t="str">
        <f>'04 (12)'!$C$22</f>
        <v>2012NE800122</v>
      </c>
      <c r="T17" s="384" t="str">
        <f>'04 (12)'!$C$16</f>
        <v>ÉDIJA ANÁLIA RODRIGUES DE LIMA</v>
      </c>
      <c r="U17" s="362" t="str">
        <f>'04 (12)'!$C$19</f>
        <v>NÃO</v>
      </c>
      <c r="V17" s="336" t="str">
        <f>'04 (12)'!$C$20</f>
        <v>NÃO</v>
      </c>
      <c r="W17" s="385">
        <f>'04 (12)'!$C$23</f>
        <v>38200.25</v>
      </c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  <c r="AW17" s="402"/>
      <c r="AX17" s="402"/>
      <c r="AY17" s="402"/>
      <c r="AZ17" s="399"/>
      <c r="BA17" s="390" t="s">
        <v>76</v>
      </c>
      <c r="BB17" s="390" t="s">
        <v>76</v>
      </c>
      <c r="BC17" s="390" t="s">
        <v>76</v>
      </c>
      <c r="BD17" s="390" t="s">
        <v>76</v>
      </c>
      <c r="BE17" s="390" t="s">
        <v>76</v>
      </c>
      <c r="BF17" s="390" t="s">
        <v>76</v>
      </c>
      <c r="BG17" s="390" t="s">
        <v>76</v>
      </c>
      <c r="BH17" s="390" t="s">
        <v>76</v>
      </c>
      <c r="BI17" s="390" t="s">
        <v>76</v>
      </c>
      <c r="BJ17" s="390" t="s">
        <v>76</v>
      </c>
      <c r="BK17" s="390" t="s">
        <v>76</v>
      </c>
      <c r="BL17" s="390" t="s">
        <v>76</v>
      </c>
      <c r="BM17" s="402"/>
    </row>
    <row r="18" s="309" customFormat="1" ht="45" customHeight="1" spans="1:65">
      <c r="A18" s="335">
        <v>2012</v>
      </c>
      <c r="B18" s="325" t="str">
        <f ca="1" t="shared" si="4"/>
        <v>CONCLUÍDO</v>
      </c>
      <c r="C18" s="321" t="s">
        <v>88</v>
      </c>
      <c r="D18" s="322" t="s">
        <v>73</v>
      </c>
      <c r="E18" s="323" t="str">
        <f>'05 (12)'!$C$3</f>
        <v>03/2012 (PE)</v>
      </c>
      <c r="F18" s="323" t="str">
        <f>'05 (12)'!$C$4</f>
        <v>NÃO</v>
      </c>
      <c r="G18" s="324" t="str">
        <f>'05 (12)'!$C$8</f>
        <v>UNIDADAS VEÍCULOS E SERVIÇOS LTDA</v>
      </c>
      <c r="H18" s="323" t="str">
        <f>'05 (12)'!$C$9</f>
        <v>02.323.033/0001-06</v>
      </c>
      <c r="I18" s="351" t="str">
        <f>'05 (12)'!$C$10</f>
        <v>Serviço de manutenção veicular, funilaria, pintura e troca de peças ônibus da frota do CES.</v>
      </c>
      <c r="J18" s="352">
        <f>'05 (12)'!$C$11</f>
        <v>41017</v>
      </c>
      <c r="K18" s="352">
        <f>'05 (12)'!$C$12</f>
        <v>41017</v>
      </c>
      <c r="L18" s="352" t="s">
        <v>73</v>
      </c>
      <c r="M18" s="355">
        <f>'05 (12)'!$C$13</f>
        <v>41077</v>
      </c>
      <c r="N18" s="356">
        <f ca="1" t="shared" si="5"/>
        <v>0</v>
      </c>
      <c r="O18" s="356"/>
      <c r="P18" s="356"/>
      <c r="Q18" s="381" t="s">
        <v>76</v>
      </c>
      <c r="R18" s="352">
        <f>'05 (12)'!$C$14</f>
        <v>41038</v>
      </c>
      <c r="S18" s="382" t="str">
        <f>'05 (12)'!$C$22</f>
        <v>2012NE800139</v>
      </c>
      <c r="T18" s="376" t="str">
        <f>'05 (12)'!$C$16</f>
        <v>WELLINGTON SOUSA LIMA</v>
      </c>
      <c r="U18" s="352" t="str">
        <f>'05 (12)'!$C$19</f>
        <v>NÃO</v>
      </c>
      <c r="V18" s="382" t="str">
        <f>'05 (12)'!$C$20</f>
        <v>NÃO</v>
      </c>
      <c r="W18" s="377">
        <f>'05 (12)'!$C$23</f>
        <v>58000</v>
      </c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382"/>
      <c r="AU18" s="382"/>
      <c r="AV18" s="382"/>
      <c r="AW18" s="402"/>
      <c r="AX18" s="402"/>
      <c r="AY18" s="402"/>
      <c r="AZ18" s="399"/>
      <c r="BA18" s="390" t="s">
        <v>76</v>
      </c>
      <c r="BB18" s="390" t="s">
        <v>76</v>
      </c>
      <c r="BC18" s="390" t="s">
        <v>76</v>
      </c>
      <c r="BD18" s="390" t="s">
        <v>76</v>
      </c>
      <c r="BE18" s="390" t="s">
        <v>76</v>
      </c>
      <c r="BF18" s="390" t="s">
        <v>76</v>
      </c>
      <c r="BG18" s="390" t="s">
        <v>76</v>
      </c>
      <c r="BH18" s="390" t="s">
        <v>76</v>
      </c>
      <c r="BI18" s="390" t="s">
        <v>76</v>
      </c>
      <c r="BJ18" s="390" t="s">
        <v>76</v>
      </c>
      <c r="BK18" s="390" t="s">
        <v>76</v>
      </c>
      <c r="BL18" s="390" t="s">
        <v>76</v>
      </c>
      <c r="BM18" s="402"/>
    </row>
    <row r="19" s="309" customFormat="1" ht="15" customHeight="1" spans="1:65">
      <c r="A19" s="335">
        <v>2012</v>
      </c>
      <c r="B19" s="336" t="str">
        <f ca="1" t="shared" si="4"/>
        <v>CONCLUÍDO</v>
      </c>
      <c r="C19" s="337" t="s">
        <v>89</v>
      </c>
      <c r="D19" s="338" t="s">
        <v>73</v>
      </c>
      <c r="E19" s="339" t="str">
        <f>'06 (12)'!$C$3</f>
        <v>05/2012 (PE)</v>
      </c>
      <c r="F19" s="339">
        <f>'06 (12)'!$C$4</f>
        <v>0</v>
      </c>
      <c r="G19" s="340" t="str">
        <f>'06 (12)'!$C$8</f>
        <v>REVENDEDORA DE GÁS DO BRASIL LTDA</v>
      </c>
      <c r="H19" s="339" t="str">
        <f>'06 (12)'!$C$9</f>
        <v>03.092.570/0001-47</v>
      </c>
      <c r="I19" s="361" t="str">
        <f>'06 (12)'!$C$10</f>
        <v>Fornecimento de GÁS ao RU do CES.</v>
      </c>
      <c r="J19" s="362">
        <f>'06 (12)'!$C$11</f>
        <v>0</v>
      </c>
      <c r="K19" s="362">
        <f>'06 (12)'!$C$12</f>
        <v>0</v>
      </c>
      <c r="L19" s="362" t="s">
        <v>73</v>
      </c>
      <c r="M19" s="363">
        <f>'06 (12)'!$C$13</f>
        <v>0</v>
      </c>
      <c r="N19" s="364">
        <f ca="1" t="shared" si="5"/>
        <v>0</v>
      </c>
      <c r="O19" s="364"/>
      <c r="P19" s="364"/>
      <c r="Q19" s="383" t="s">
        <v>76</v>
      </c>
      <c r="R19" s="362">
        <f>'06 (12)'!$C$14</f>
        <v>0</v>
      </c>
      <c r="S19" s="336" t="str">
        <f>'06 (12)'!$C$22</f>
        <v>2012NE800</v>
      </c>
      <c r="T19" s="384" t="str">
        <f>'06 (12)'!$C$16</f>
        <v>DANIELLE MELO DE SOUZA</v>
      </c>
      <c r="U19" s="362" t="str">
        <f>'06 (12)'!$C$19</f>
        <v>NÃO</v>
      </c>
      <c r="V19" s="336" t="str">
        <f>'06 (12)'!$C$20</f>
        <v>NÃO</v>
      </c>
      <c r="W19" s="385">
        <f>'06 (12)'!$C$23</f>
        <v>0</v>
      </c>
      <c r="X19" s="382"/>
      <c r="Y19" s="382"/>
      <c r="Z19" s="382"/>
      <c r="AA19" s="382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/>
      <c r="AT19" s="382"/>
      <c r="AU19" s="382"/>
      <c r="AV19" s="382"/>
      <c r="AW19" s="402"/>
      <c r="AX19" s="402"/>
      <c r="AY19" s="402"/>
      <c r="AZ19" s="399"/>
      <c r="BA19" s="390" t="s">
        <v>76</v>
      </c>
      <c r="BB19" s="390" t="s">
        <v>76</v>
      </c>
      <c r="BC19" s="390" t="s">
        <v>76</v>
      </c>
      <c r="BD19" s="390" t="s">
        <v>76</v>
      </c>
      <c r="BE19" s="390" t="s">
        <v>76</v>
      </c>
      <c r="BF19" s="390" t="s">
        <v>76</v>
      </c>
      <c r="BG19" s="390" t="s">
        <v>76</v>
      </c>
      <c r="BH19" s="390" t="s">
        <v>76</v>
      </c>
      <c r="BI19" s="390" t="s">
        <v>76</v>
      </c>
      <c r="BJ19" s="390" t="s">
        <v>76</v>
      </c>
      <c r="BK19" s="390" t="s">
        <v>76</v>
      </c>
      <c r="BL19" s="390" t="s">
        <v>76</v>
      </c>
      <c r="BM19" s="402"/>
    </row>
    <row r="20" s="309" customFormat="1" ht="15" customHeight="1" spans="1:65">
      <c r="A20" s="335">
        <v>2012</v>
      </c>
      <c r="B20" s="325" t="str">
        <f ca="1" t="shared" si="4"/>
        <v>CONCLUÍDO</v>
      </c>
      <c r="C20" s="321" t="s">
        <v>90</v>
      </c>
      <c r="D20" s="322" t="s">
        <v>73</v>
      </c>
      <c r="E20" s="323" t="str">
        <f>'07 (12)'!$C$3</f>
        <v>02/2012 (PE)</v>
      </c>
      <c r="F20" s="323" t="str">
        <f>'07 (12)'!$C$4</f>
        <v>02/2012</v>
      </c>
      <c r="G20" s="324" t="str">
        <f>'07 (12)'!$C$8</f>
        <v>ARNÓBIO TEIXEIRA DE BRITO LYRA JÚNIOR</v>
      </c>
      <c r="H20" s="323" t="str">
        <f>'07 (12)'!$C$9</f>
        <v>10.816.136/0001-28</v>
      </c>
      <c r="I20" s="351" t="str">
        <f>'07 (12)'!$C$10</f>
        <v>Fornecimento de gêneros alimentícios.</v>
      </c>
      <c r="J20" s="352">
        <f>'07 (12)'!$C$11</f>
        <v>41037</v>
      </c>
      <c r="K20" s="352">
        <f>'07 (12)'!$C$12</f>
        <v>41037</v>
      </c>
      <c r="L20" s="352" t="s">
        <v>73</v>
      </c>
      <c r="M20" s="355">
        <f>'07 (12)'!$C$13</f>
        <v>41401</v>
      </c>
      <c r="N20" s="356">
        <f ca="1" t="shared" si="5"/>
        <v>0</v>
      </c>
      <c r="O20" s="356"/>
      <c r="P20" s="356"/>
      <c r="Q20" s="381" t="s">
        <v>76</v>
      </c>
      <c r="R20" s="352">
        <f>'07 (12)'!$C$14</f>
        <v>41059</v>
      </c>
      <c r="S20" s="382" t="str">
        <f>'07 (12)'!$C$22</f>
        <v>2012NE800141</v>
      </c>
      <c r="T20" s="376" t="str">
        <f>'07 (12)'!$C$16</f>
        <v>DANIELLE MELO DE SOUZA</v>
      </c>
      <c r="U20" s="352" t="str">
        <f>'07 (12)'!$C$19</f>
        <v>NÃO</v>
      </c>
      <c r="V20" s="382" t="str">
        <f>'07 (12)'!$C$20</f>
        <v>NÃO</v>
      </c>
      <c r="W20" s="377">
        <f>'07 (12)'!$C$23</f>
        <v>24468.64</v>
      </c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2"/>
      <c r="AW20" s="402"/>
      <c r="AX20" s="402"/>
      <c r="AY20" s="402"/>
      <c r="AZ20" s="399"/>
      <c r="BA20" s="390" t="s">
        <v>76</v>
      </c>
      <c r="BB20" s="390" t="s">
        <v>76</v>
      </c>
      <c r="BC20" s="390" t="s">
        <v>76</v>
      </c>
      <c r="BD20" s="390" t="s">
        <v>76</v>
      </c>
      <c r="BE20" s="390" t="s">
        <v>76</v>
      </c>
      <c r="BF20" s="390" t="s">
        <v>76</v>
      </c>
      <c r="BG20" s="390" t="s">
        <v>76</v>
      </c>
      <c r="BH20" s="390" t="s">
        <v>76</v>
      </c>
      <c r="BI20" s="390" t="s">
        <v>76</v>
      </c>
      <c r="BJ20" s="390" t="s">
        <v>76</v>
      </c>
      <c r="BK20" s="390" t="s">
        <v>76</v>
      </c>
      <c r="BL20" s="390" t="s">
        <v>76</v>
      </c>
      <c r="BM20" s="402"/>
    </row>
    <row r="21" s="309" customFormat="1" ht="15" customHeight="1" spans="1:65">
      <c r="A21" s="335">
        <v>2012</v>
      </c>
      <c r="B21" s="336" t="str">
        <f ca="1" t="shared" si="4"/>
        <v>CONCLUÍDO</v>
      </c>
      <c r="C21" s="337" t="s">
        <v>91</v>
      </c>
      <c r="D21" s="338" t="s">
        <v>73</v>
      </c>
      <c r="E21" s="339" t="str">
        <f>'08 (12)'!$C$3</f>
        <v>02/2012 (PE)</v>
      </c>
      <c r="F21" s="339" t="str">
        <f>'08 (12)'!$C$4</f>
        <v>03/2012</v>
      </c>
      <c r="G21" s="340" t="str">
        <f>'08 (12)'!$C$8</f>
        <v>ANTONIO JORGE DOS SANTOS - ME</v>
      </c>
      <c r="H21" s="339" t="str">
        <f>'08 (12)'!$C$9</f>
        <v>00.547.193/0001-03</v>
      </c>
      <c r="I21" s="361" t="str">
        <f>'08 (12)'!$C$10</f>
        <v>Fornecimento de gêneros alimentícios.</v>
      </c>
      <c r="J21" s="362">
        <f>'08 (12)'!$C$11</f>
        <v>41040</v>
      </c>
      <c r="K21" s="362">
        <f>'08 (12)'!$C$12</f>
        <v>41040</v>
      </c>
      <c r="L21" s="362" t="s">
        <v>73</v>
      </c>
      <c r="M21" s="363">
        <f>'08 (12)'!$C$13</f>
        <v>41404</v>
      </c>
      <c r="N21" s="364">
        <f ca="1" t="shared" si="5"/>
        <v>0</v>
      </c>
      <c r="O21" s="364"/>
      <c r="P21" s="364"/>
      <c r="Q21" s="383" t="s">
        <v>76</v>
      </c>
      <c r="R21" s="362">
        <f>'08 (12)'!$C$14</f>
        <v>41059</v>
      </c>
      <c r="S21" s="336" t="str">
        <f>'08 (12)'!$C$22</f>
        <v>2012NE800140</v>
      </c>
      <c r="T21" s="384" t="str">
        <f>'08 (12)'!$C$16</f>
        <v>DANIELLE MELO DE SOUZA</v>
      </c>
      <c r="U21" s="362" t="str">
        <f>'08 (12)'!$C$19</f>
        <v>NÃO</v>
      </c>
      <c r="V21" s="336" t="str">
        <f>'08 (12)'!$C$20</f>
        <v>NÃO</v>
      </c>
      <c r="W21" s="385">
        <f>'08 (12)'!$C$23</f>
        <v>50838.5</v>
      </c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382"/>
      <c r="AU21" s="382"/>
      <c r="AV21" s="382"/>
      <c r="AW21" s="402"/>
      <c r="AX21" s="402"/>
      <c r="AY21" s="402"/>
      <c r="AZ21" s="399"/>
      <c r="BA21" s="390" t="s">
        <v>76</v>
      </c>
      <c r="BB21" s="390" t="s">
        <v>76</v>
      </c>
      <c r="BC21" s="390" t="s">
        <v>76</v>
      </c>
      <c r="BD21" s="390" t="s">
        <v>76</v>
      </c>
      <c r="BE21" s="390" t="s">
        <v>76</v>
      </c>
      <c r="BF21" s="390" t="s">
        <v>76</v>
      </c>
      <c r="BG21" s="390" t="s">
        <v>76</v>
      </c>
      <c r="BH21" s="390" t="s">
        <v>76</v>
      </c>
      <c r="BI21" s="390" t="s">
        <v>76</v>
      </c>
      <c r="BJ21" s="390" t="s">
        <v>76</v>
      </c>
      <c r="BK21" s="390" t="s">
        <v>76</v>
      </c>
      <c r="BL21" s="390" t="s">
        <v>76</v>
      </c>
      <c r="BM21" s="402"/>
    </row>
    <row r="22" s="309" customFormat="1" ht="15" customHeight="1" spans="1:65">
      <c r="A22" s="335">
        <v>2012</v>
      </c>
      <c r="B22" s="325" t="str">
        <f ca="1" t="shared" si="4"/>
        <v>CONCLUÍDO</v>
      </c>
      <c r="C22" s="321" t="s">
        <v>92</v>
      </c>
      <c r="D22" s="322" t="s">
        <v>73</v>
      </c>
      <c r="E22" s="323" t="str">
        <f>'09 (12)'!$C$3</f>
        <v>02/2012 (PE)</v>
      </c>
      <c r="F22" s="323" t="str">
        <f>'09 (12)'!$C$4</f>
        <v>04/2012</v>
      </c>
      <c r="G22" s="324" t="str">
        <f>'09 (12)'!$C$8</f>
        <v>SUPERMERCADO FERREIRA LINS LTDA - ME</v>
      </c>
      <c r="H22" s="323" t="str">
        <f>'09 (12)'!$C$9</f>
        <v>09.646.620/0001-77</v>
      </c>
      <c r="I22" s="351" t="str">
        <f>'09 (12)'!$C$10</f>
        <v>Fornecimento de genêros alimentícios.</v>
      </c>
      <c r="J22" s="352">
        <f>'09 (12)'!$C$11</f>
        <v>41040</v>
      </c>
      <c r="K22" s="352">
        <f>'09 (12)'!$C$12</f>
        <v>41040</v>
      </c>
      <c r="L22" s="352" t="s">
        <v>73</v>
      </c>
      <c r="M22" s="355">
        <f>'09 (12)'!$C$13</f>
        <v>41404</v>
      </c>
      <c r="N22" s="356">
        <f ca="1" t="shared" si="5"/>
        <v>0</v>
      </c>
      <c r="O22" s="356"/>
      <c r="P22" s="356"/>
      <c r="Q22" s="381" t="s">
        <v>76</v>
      </c>
      <c r="R22" s="352">
        <f>'09 (12)'!$C$14</f>
        <v>41058</v>
      </c>
      <c r="S22" s="382" t="str">
        <f>'09 (12)'!$C$22</f>
        <v>2012NE800142</v>
      </c>
      <c r="T22" s="376" t="str">
        <f>'09 (12)'!$C$16</f>
        <v>ALAÍCE DUARTE DA SILVA</v>
      </c>
      <c r="U22" s="352" t="str">
        <f>'09 (12)'!$C$19</f>
        <v>NÃO</v>
      </c>
      <c r="V22" s="382" t="str">
        <f>'09 (12)'!$C$20</f>
        <v>NÃO</v>
      </c>
      <c r="W22" s="377">
        <f>'09 (12)'!$C$23</f>
        <v>220462.6</v>
      </c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  <c r="AL22" s="382"/>
      <c r="AM22" s="382"/>
      <c r="AN22" s="382"/>
      <c r="AO22" s="382"/>
      <c r="AP22" s="382"/>
      <c r="AQ22" s="382"/>
      <c r="AR22" s="382"/>
      <c r="AS22" s="382"/>
      <c r="AT22" s="382"/>
      <c r="AU22" s="382"/>
      <c r="AV22" s="382"/>
      <c r="AW22" s="402"/>
      <c r="AX22" s="402"/>
      <c r="AY22" s="402"/>
      <c r="AZ22" s="399"/>
      <c r="BA22" s="390" t="s">
        <v>76</v>
      </c>
      <c r="BB22" s="390" t="s">
        <v>76</v>
      </c>
      <c r="BC22" s="390" t="s">
        <v>76</v>
      </c>
      <c r="BD22" s="390" t="s">
        <v>76</v>
      </c>
      <c r="BE22" s="390" t="s">
        <v>76</v>
      </c>
      <c r="BF22" s="390" t="s">
        <v>76</v>
      </c>
      <c r="BG22" s="390" t="s">
        <v>76</v>
      </c>
      <c r="BH22" s="390" t="s">
        <v>76</v>
      </c>
      <c r="BI22" s="390" t="s">
        <v>76</v>
      </c>
      <c r="BJ22" s="390" t="s">
        <v>76</v>
      </c>
      <c r="BK22" s="390" t="s">
        <v>76</v>
      </c>
      <c r="BL22" s="390" t="s">
        <v>76</v>
      </c>
      <c r="BM22" s="402"/>
    </row>
    <row r="23" s="309" customFormat="1" ht="30" customHeight="1" spans="1:65">
      <c r="A23" s="335">
        <v>2012</v>
      </c>
      <c r="B23" s="336" t="str">
        <f ca="1" t="shared" si="4"/>
        <v>CONCLUÍDO</v>
      </c>
      <c r="C23" s="337" t="s">
        <v>93</v>
      </c>
      <c r="D23" s="338" t="s">
        <v>73</v>
      </c>
      <c r="E23" s="339" t="str">
        <f>'10 (12)'!$C$3</f>
        <v>27/2012 (PE)</v>
      </c>
      <c r="F23" s="339" t="str">
        <f>'10 (12)'!$C$4</f>
        <v>NÃO</v>
      </c>
      <c r="G23" s="340" t="str">
        <f>'10 (12)'!$C$8</f>
        <v>S4R COMÉRCIO E SERVIÇOS LTDA</v>
      </c>
      <c r="H23" s="339" t="str">
        <f>'10 (12)'!$C$9</f>
        <v>11.210.617/0001-58</v>
      </c>
      <c r="I23" s="361" t="str">
        <f>'10 (12)'!$C$10</f>
        <v>Serviço de instalação de ar-condicionados.</v>
      </c>
      <c r="J23" s="362">
        <f>'10 (12)'!$C$11</f>
        <v>41060</v>
      </c>
      <c r="K23" s="362">
        <f>'10 (12)'!$C$12</f>
        <v>41060</v>
      </c>
      <c r="L23" s="362" t="s">
        <v>73</v>
      </c>
      <c r="M23" s="363">
        <f>'10 (12)'!$C$13</f>
        <v>41150</v>
      </c>
      <c r="N23" s="364">
        <f ca="1" t="shared" si="5"/>
        <v>0</v>
      </c>
      <c r="O23" s="364"/>
      <c r="P23" s="364"/>
      <c r="Q23" s="383" t="s">
        <v>76</v>
      </c>
      <c r="R23" s="362">
        <f>'10 (12)'!$C$14</f>
        <v>41065</v>
      </c>
      <c r="S23" s="336" t="str">
        <f>'10 (12)'!$C$22</f>
        <v>2012NE800145</v>
      </c>
      <c r="T23" s="384" t="str">
        <f>'10 (12)'!$C$16</f>
        <v>JEANCARLO MEIRA DE MELO</v>
      </c>
      <c r="U23" s="362" t="str">
        <f>'10 (12)'!$C$19</f>
        <v>NÃO</v>
      </c>
      <c r="V23" s="336" t="str">
        <f>'10 (12)'!$C$20</f>
        <v>NÃO</v>
      </c>
      <c r="W23" s="385">
        <f>'10 (12)'!$C$23</f>
        <v>11350</v>
      </c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382"/>
      <c r="AU23" s="382"/>
      <c r="AV23" s="382"/>
      <c r="AW23" s="402"/>
      <c r="AX23" s="402"/>
      <c r="AY23" s="402"/>
      <c r="AZ23" s="399"/>
      <c r="BA23" s="390" t="s">
        <v>76</v>
      </c>
      <c r="BB23" s="390" t="s">
        <v>76</v>
      </c>
      <c r="BC23" s="390" t="s">
        <v>76</v>
      </c>
      <c r="BD23" s="390" t="s">
        <v>76</v>
      </c>
      <c r="BE23" s="390" t="s">
        <v>76</v>
      </c>
      <c r="BF23" s="390" t="s">
        <v>76</v>
      </c>
      <c r="BG23" s="390" t="s">
        <v>76</v>
      </c>
      <c r="BH23" s="390" t="s">
        <v>76</v>
      </c>
      <c r="BI23" s="390" t="s">
        <v>76</v>
      </c>
      <c r="BJ23" s="390" t="s">
        <v>76</v>
      </c>
      <c r="BK23" s="390" t="s">
        <v>76</v>
      </c>
      <c r="BL23" s="390" t="s">
        <v>76</v>
      </c>
      <c r="BM23" s="402"/>
    </row>
    <row r="24" s="309" customFormat="1" ht="30" customHeight="1" spans="1:65">
      <c r="A24" s="335">
        <v>2012</v>
      </c>
      <c r="B24" s="325" t="str">
        <f ca="1" t="shared" si="4"/>
        <v>CONCLUÍDO</v>
      </c>
      <c r="C24" s="321" t="s">
        <v>94</v>
      </c>
      <c r="D24" s="322" t="s">
        <v>73</v>
      </c>
      <c r="E24" s="323" t="str">
        <f>'11 (12)'!$C$3</f>
        <v>38/2012 (PE-CG)</v>
      </c>
      <c r="F24" s="323" t="str">
        <f>'11 (12)'!$C$4</f>
        <v>16/2012 (CG)</v>
      </c>
      <c r="G24" s="324" t="str">
        <f>'11 (12)'!$C$8</f>
        <v>DATASONIC INDUSTRIA E DISTRIBUICAO DE ELETRONICOS LTDA</v>
      </c>
      <c r="H24" s="323" t="str">
        <f>'11 (12)'!$C$9</f>
        <v>07.179.175/0001-57</v>
      </c>
      <c r="I24" s="365" t="str">
        <f>'11 (12)'!$C$10</f>
        <v>Aquisição de projetor interativo.</v>
      </c>
      <c r="J24" s="352">
        <f>'11 (12)'!$C$11</f>
        <v>41142</v>
      </c>
      <c r="K24" s="352">
        <f>'11 (12)'!$C$12</f>
        <v>41142</v>
      </c>
      <c r="L24" s="352" t="s">
        <v>73</v>
      </c>
      <c r="M24" s="355">
        <f>'11 (12)'!$C$13</f>
        <v>41507</v>
      </c>
      <c r="N24" s="356">
        <f ca="1" t="shared" si="5"/>
        <v>0</v>
      </c>
      <c r="O24" s="356"/>
      <c r="P24" s="356"/>
      <c r="Q24" s="381" t="s">
        <v>76</v>
      </c>
      <c r="R24" s="352">
        <f>'11 (12)'!$C$14</f>
        <v>41201</v>
      </c>
      <c r="S24" s="382" t="str">
        <f>'11 (12)'!$C$22</f>
        <v>2012NE800186</v>
      </c>
      <c r="T24" s="376" t="str">
        <f>'11 (12)'!$C$16</f>
        <v>JEANCARLO MEIRA DE MELO</v>
      </c>
      <c r="U24" s="352" t="str">
        <f>'11 (12)'!$C$19</f>
        <v>NÃO</v>
      </c>
      <c r="V24" s="382" t="str">
        <f>'11 (12)'!$C$20</f>
        <v>NÃO</v>
      </c>
      <c r="W24" s="377">
        <f>'11 (12)'!$C$23</f>
        <v>49800</v>
      </c>
      <c r="X24" s="382"/>
      <c r="Y24" s="382"/>
      <c r="Z24" s="382"/>
      <c r="AA24" s="382"/>
      <c r="AB24" s="382"/>
      <c r="AC24" s="382"/>
      <c r="AD24" s="382"/>
      <c r="AE24" s="382"/>
      <c r="AF24" s="382"/>
      <c r="AG24" s="382"/>
      <c r="AH24" s="382"/>
      <c r="AI24" s="382"/>
      <c r="AJ24" s="382"/>
      <c r="AK24" s="382"/>
      <c r="AL24" s="382"/>
      <c r="AM24" s="382"/>
      <c r="AN24" s="382"/>
      <c r="AO24" s="382"/>
      <c r="AP24" s="382"/>
      <c r="AQ24" s="382"/>
      <c r="AR24" s="382"/>
      <c r="AS24" s="382"/>
      <c r="AT24" s="382"/>
      <c r="AU24" s="382"/>
      <c r="AV24" s="382"/>
      <c r="AW24" s="402"/>
      <c r="AX24" s="402"/>
      <c r="AY24" s="402"/>
      <c r="AZ24" s="399"/>
      <c r="BA24" s="390" t="s">
        <v>76</v>
      </c>
      <c r="BB24" s="390" t="s">
        <v>76</v>
      </c>
      <c r="BC24" s="390" t="s">
        <v>76</v>
      </c>
      <c r="BD24" s="390" t="s">
        <v>76</v>
      </c>
      <c r="BE24" s="390" t="s">
        <v>76</v>
      </c>
      <c r="BF24" s="390" t="s">
        <v>76</v>
      </c>
      <c r="BG24" s="390" t="s">
        <v>76</v>
      </c>
      <c r="BH24" s="390" t="s">
        <v>76</v>
      </c>
      <c r="BI24" s="390" t="s">
        <v>76</v>
      </c>
      <c r="BJ24" s="390" t="s">
        <v>76</v>
      </c>
      <c r="BK24" s="390" t="s">
        <v>76</v>
      </c>
      <c r="BL24" s="390" t="s">
        <v>76</v>
      </c>
      <c r="BM24" s="402"/>
    </row>
    <row r="25" s="309" customFormat="1" ht="30" customHeight="1" spans="1:65">
      <c r="A25" s="335">
        <v>2012</v>
      </c>
      <c r="B25" s="336" t="str">
        <f ca="1" t="shared" si="4"/>
        <v>CONCLUÍDO</v>
      </c>
      <c r="C25" s="337" t="s">
        <v>95</v>
      </c>
      <c r="D25" s="338" t="s">
        <v>73</v>
      </c>
      <c r="E25" s="339" t="str">
        <f>'12 (12)'!$C$3</f>
        <v>09/2012 (PE)</v>
      </c>
      <c r="F25" s="339" t="str">
        <f>'12 (12)'!$C$4</f>
        <v>NÃO</v>
      </c>
      <c r="G25" s="340" t="str">
        <f>'12 (12)'!$C$8</f>
        <v>M. F. MATERIAIS DE CONSTRUCAO LTDA - EPP</v>
      </c>
      <c r="H25" s="339" t="str">
        <f>'12 (12)'!$C$9</f>
        <v>03.694.811/0001-28</v>
      </c>
      <c r="I25" s="361" t="str">
        <f>'12 (12)'!$C$10</f>
        <v>Fornecimento de material de construção.</v>
      </c>
      <c r="J25" s="362">
        <f>'12 (12)'!$C$11</f>
        <v>41162</v>
      </c>
      <c r="K25" s="362">
        <f>'12 (12)'!$C$12</f>
        <v>41162</v>
      </c>
      <c r="L25" s="362" t="s">
        <v>73</v>
      </c>
      <c r="M25" s="363">
        <f>'12 (12)'!$C$13</f>
        <v>41527</v>
      </c>
      <c r="N25" s="364">
        <f ca="1" t="shared" si="5"/>
        <v>0</v>
      </c>
      <c r="O25" s="364"/>
      <c r="P25" s="364"/>
      <c r="Q25" s="383" t="s">
        <v>76</v>
      </c>
      <c r="R25" s="362">
        <f>'12 (12)'!$C$14</f>
        <v>0</v>
      </c>
      <c r="S25" s="336" t="str">
        <f>'12 (12)'!$C$22</f>
        <v>2012NE800</v>
      </c>
      <c r="T25" s="384">
        <f>'12 (12)'!$C$16</f>
        <v>0</v>
      </c>
      <c r="U25" s="362" t="str">
        <f>'12 (12)'!$C$19</f>
        <v>NÃO</v>
      </c>
      <c r="V25" s="336" t="str">
        <f>'12 (12)'!$C$20</f>
        <v>NÃO</v>
      </c>
      <c r="W25" s="385">
        <f>'12 (12)'!$C$23</f>
        <v>0</v>
      </c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82"/>
      <c r="AS25" s="382"/>
      <c r="AT25" s="382"/>
      <c r="AU25" s="382"/>
      <c r="AV25" s="382"/>
      <c r="AW25" s="402"/>
      <c r="AX25" s="402"/>
      <c r="AY25" s="402"/>
      <c r="AZ25" s="399"/>
      <c r="BA25" s="390" t="s">
        <v>76</v>
      </c>
      <c r="BB25" s="390" t="s">
        <v>76</v>
      </c>
      <c r="BC25" s="390" t="s">
        <v>76</v>
      </c>
      <c r="BD25" s="390" t="s">
        <v>76</v>
      </c>
      <c r="BE25" s="390" t="s">
        <v>76</v>
      </c>
      <c r="BF25" s="390" t="s">
        <v>76</v>
      </c>
      <c r="BG25" s="390" t="s">
        <v>76</v>
      </c>
      <c r="BH25" s="390" t="s">
        <v>76</v>
      </c>
      <c r="BI25" s="390" t="s">
        <v>76</v>
      </c>
      <c r="BJ25" s="390" t="s">
        <v>76</v>
      </c>
      <c r="BK25" s="390" t="s">
        <v>76</v>
      </c>
      <c r="BL25" s="390" t="s">
        <v>76</v>
      </c>
      <c r="BM25" s="402"/>
    </row>
    <row r="26" s="309" customFormat="1" ht="30" customHeight="1" spans="1:65">
      <c r="A26" s="335">
        <v>2012</v>
      </c>
      <c r="B26" s="341" t="str">
        <f ca="1" t="shared" si="4"/>
        <v>CONCLUÍDO</v>
      </c>
      <c r="C26" s="321" t="s">
        <v>96</v>
      </c>
      <c r="D26" s="322" t="s">
        <v>73</v>
      </c>
      <c r="E26" s="323" t="str">
        <f>'13 (12)'!$C$3</f>
        <v>29/2012 (PE)</v>
      </c>
      <c r="F26" s="323" t="str">
        <f>'13 (12)'!$C$4</f>
        <v>10/2012</v>
      </c>
      <c r="G26" s="324" t="str">
        <f>'13 (12)'!$C$8</f>
        <v>MARIA DAS NEVES GALDINO (FOUR TECH INFOR)</v>
      </c>
      <c r="H26" s="323" t="str">
        <f>'13 (12)'!$C$9</f>
        <v>06.007.909/0001-58</v>
      </c>
      <c r="I26" s="351" t="str">
        <f>'13 (12)'!$C$10</f>
        <v>Remanufaturamento de cartuchos de tonner.</v>
      </c>
      <c r="J26" s="352">
        <f>'13 (12)'!$C$11</f>
        <v>41208</v>
      </c>
      <c r="K26" s="352">
        <f>'13 (12)'!$C$12</f>
        <v>41208</v>
      </c>
      <c r="L26" s="352" t="s">
        <v>73</v>
      </c>
      <c r="M26" s="353">
        <f>'13 (12)'!$C$13</f>
        <v>41537</v>
      </c>
      <c r="N26" s="356">
        <f ca="1" t="shared" si="5"/>
        <v>0</v>
      </c>
      <c r="O26" s="356"/>
      <c r="P26" s="356"/>
      <c r="Q26" s="381" t="s">
        <v>76</v>
      </c>
      <c r="R26" s="352">
        <f>'13 (12)'!$C$14</f>
        <v>41333</v>
      </c>
      <c r="S26" s="382" t="str">
        <f>'13 (12)'!$C$22</f>
        <v>2012NE800218</v>
      </c>
      <c r="T26" s="376" t="str">
        <f>'13 (12)'!$C$16</f>
        <v>KLEYTON KLAUS GUEDES DE SOUZA</v>
      </c>
      <c r="U26" s="352" t="str">
        <f>'13 (12)'!$C$19</f>
        <v>NÃO</v>
      </c>
      <c r="V26" s="382" t="str">
        <f>'13 (12)'!$C$20</f>
        <v>NÃO</v>
      </c>
      <c r="W26" s="377">
        <f>'13 (12)'!$C$23</f>
        <v>12930.58</v>
      </c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  <c r="AJ26" s="382"/>
      <c r="AK26" s="382"/>
      <c r="AL26" s="382"/>
      <c r="AM26" s="382"/>
      <c r="AN26" s="382"/>
      <c r="AO26" s="382"/>
      <c r="AP26" s="382"/>
      <c r="AQ26" s="382"/>
      <c r="AR26" s="382"/>
      <c r="AS26" s="382"/>
      <c r="AT26" s="382"/>
      <c r="AU26" s="382"/>
      <c r="AV26" s="382"/>
      <c r="AW26" s="402"/>
      <c r="AX26" s="402"/>
      <c r="AY26" s="402"/>
      <c r="AZ26" s="399"/>
      <c r="BA26" s="390" t="s">
        <v>76</v>
      </c>
      <c r="BB26" s="390" t="s">
        <v>76</v>
      </c>
      <c r="BC26" s="390" t="s">
        <v>76</v>
      </c>
      <c r="BD26" s="390" t="s">
        <v>76</v>
      </c>
      <c r="BE26" s="390" t="s">
        <v>76</v>
      </c>
      <c r="BF26" s="390" t="s">
        <v>76</v>
      </c>
      <c r="BG26" s="390" t="s">
        <v>76</v>
      </c>
      <c r="BH26" s="390" t="s">
        <v>76</v>
      </c>
      <c r="BI26" s="390" t="s">
        <v>76</v>
      </c>
      <c r="BJ26" s="390" t="s">
        <v>76</v>
      </c>
      <c r="BK26" s="390" t="s">
        <v>76</v>
      </c>
      <c r="BL26" s="390" t="s">
        <v>76</v>
      </c>
      <c r="BM26" s="402"/>
    </row>
    <row r="27" s="309" customFormat="1" ht="15" customHeight="1" spans="1:65">
      <c r="A27" s="335">
        <v>2012</v>
      </c>
      <c r="B27" s="336" t="str">
        <f ca="1" t="shared" si="4"/>
        <v>CONCLUÍDO</v>
      </c>
      <c r="C27" s="337" t="s">
        <v>97</v>
      </c>
      <c r="D27" s="338" t="s">
        <v>73</v>
      </c>
      <c r="E27" s="339" t="str">
        <f>'14 (12)'!$C$3</f>
        <v>33/2012 (PE)</v>
      </c>
      <c r="F27" s="339" t="str">
        <f>'14 (12)'!$C$4</f>
        <v>24/2012</v>
      </c>
      <c r="G27" s="340" t="str">
        <f>'14 (12)'!$C$8</f>
        <v>WILTON DA COSTA SANTOS</v>
      </c>
      <c r="H27" s="339" t="str">
        <f>'14 (12)'!$C$9</f>
        <v>09.319.988/0001-20</v>
      </c>
      <c r="I27" s="361" t="str">
        <f>'14 (12)'!$C$10</f>
        <v>Fornecimento de gêneros alimentícios.</v>
      </c>
      <c r="J27" s="362">
        <f>'14 (12)'!$C$11</f>
        <v>41222</v>
      </c>
      <c r="K27" s="362">
        <f>'14 (12)'!$C$12</f>
        <v>41222</v>
      </c>
      <c r="L27" s="362" t="s">
        <v>73</v>
      </c>
      <c r="M27" s="363">
        <f>'14 (12)'!$C$13</f>
        <v>41587</v>
      </c>
      <c r="N27" s="364">
        <f ca="1" t="shared" si="5"/>
        <v>0</v>
      </c>
      <c r="O27" s="364"/>
      <c r="P27" s="364"/>
      <c r="Q27" s="383" t="s">
        <v>76</v>
      </c>
      <c r="R27" s="362">
        <f>'14 (12)'!$C$14</f>
        <v>41281</v>
      </c>
      <c r="S27" s="336" t="str">
        <f>'14 (12)'!$C$22</f>
        <v>2012NE800288</v>
      </c>
      <c r="T27" s="384" t="str">
        <f>'14 (12)'!$C$16</f>
        <v>ALAÍCE DUARTE DA SILVA</v>
      </c>
      <c r="U27" s="362" t="str">
        <f>'14 (12)'!$C$19</f>
        <v>NÃO</v>
      </c>
      <c r="V27" s="336" t="str">
        <f>'14 (12)'!$C$20</f>
        <v>NÃO</v>
      </c>
      <c r="W27" s="385">
        <f>'14 (12)'!$C$23</f>
        <v>19825</v>
      </c>
      <c r="X27" s="382"/>
      <c r="Y27" s="382"/>
      <c r="Z27" s="382"/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2"/>
      <c r="AM27" s="382"/>
      <c r="AN27" s="382"/>
      <c r="AO27" s="382"/>
      <c r="AP27" s="382"/>
      <c r="AQ27" s="382"/>
      <c r="AR27" s="382"/>
      <c r="AS27" s="382"/>
      <c r="AT27" s="382"/>
      <c r="AU27" s="382"/>
      <c r="AV27" s="382"/>
      <c r="AW27" s="402"/>
      <c r="AX27" s="402"/>
      <c r="AY27" s="402"/>
      <c r="AZ27" s="399"/>
      <c r="BA27" s="390" t="s">
        <v>76</v>
      </c>
      <c r="BB27" s="390" t="s">
        <v>76</v>
      </c>
      <c r="BC27" s="390" t="s">
        <v>76</v>
      </c>
      <c r="BD27" s="390" t="s">
        <v>76</v>
      </c>
      <c r="BE27" s="390" t="s">
        <v>76</v>
      </c>
      <c r="BF27" s="390" t="s">
        <v>76</v>
      </c>
      <c r="BG27" s="390" t="s">
        <v>76</v>
      </c>
      <c r="BH27" s="390" t="s">
        <v>76</v>
      </c>
      <c r="BI27" s="390" t="s">
        <v>76</v>
      </c>
      <c r="BJ27" s="390" t="s">
        <v>76</v>
      </c>
      <c r="BK27" s="390" t="s">
        <v>76</v>
      </c>
      <c r="BL27" s="390" t="s">
        <v>76</v>
      </c>
      <c r="BM27" s="402"/>
    </row>
    <row r="28" s="309" customFormat="1" ht="30" customHeight="1" spans="1:65">
      <c r="A28" s="335">
        <v>2012</v>
      </c>
      <c r="B28" s="342" t="s">
        <v>98</v>
      </c>
      <c r="C28" s="321" t="s">
        <v>99</v>
      </c>
      <c r="D28" s="322" t="s">
        <v>73</v>
      </c>
      <c r="E28" s="341" t="str">
        <f>'15 (12)'!$C$3</f>
        <v>50/2012 (PE)</v>
      </c>
      <c r="F28" s="341" t="str">
        <f>'15 (12)'!$C$4</f>
        <v>NÃO</v>
      </c>
      <c r="G28" s="324" t="str">
        <f>'15 (12)'!$C$8</f>
        <v>THOTHAL SERVIÇOS TERCEIRIZADOS LTDA EPP</v>
      </c>
      <c r="H28" s="341" t="str">
        <f>'15 (12)'!$C$9</f>
        <v>13.418.726/0001-90</v>
      </c>
      <c r="I28" s="351" t="str">
        <f>'15 (12)'!$C$10</f>
        <v>Terceirizados - serviços de limpeza.</v>
      </c>
      <c r="J28" s="352">
        <f>'15 (12)'!$C$11</f>
        <v>41236</v>
      </c>
      <c r="K28" s="352">
        <f>'15 (12)'!$C$12</f>
        <v>41236</v>
      </c>
      <c r="L28" s="352" t="s">
        <v>73</v>
      </c>
      <c r="M28" s="366">
        <f>'15 (12)'!$C$13</f>
        <v>41601</v>
      </c>
      <c r="N28" s="356">
        <f ca="1" t="shared" si="5"/>
        <v>0</v>
      </c>
      <c r="O28" s="366">
        <f>'15 (12)'!$C$14</f>
        <v>41601</v>
      </c>
      <c r="P28" s="366"/>
      <c r="Q28" s="366" t="s">
        <v>74</v>
      </c>
      <c r="R28" s="352">
        <f>'15 (12)'!$C$15</f>
        <v>41271</v>
      </c>
      <c r="S28" s="352" t="str">
        <f>'15 (12)'!$C$23</f>
        <v>2012NE800300</v>
      </c>
      <c r="T28" s="376">
        <f>'15 (12)'!$C$17</f>
        <v>0</v>
      </c>
      <c r="U28" s="352" t="str">
        <f>'15 (12)'!$C$20</f>
        <v>NÃO</v>
      </c>
      <c r="V28" s="341" t="str">
        <f>'15 (12)'!$C$20</f>
        <v>NÃO</v>
      </c>
      <c r="W28" s="377">
        <f>'15 (12)'!$C$24</f>
        <v>499984.8</v>
      </c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2"/>
      <c r="AM28" s="382"/>
      <c r="AN28" s="382"/>
      <c r="AO28" s="382"/>
      <c r="AP28" s="382"/>
      <c r="AQ28" s="382"/>
      <c r="AR28" s="382"/>
      <c r="AS28" s="382"/>
      <c r="AT28" s="382"/>
      <c r="AU28" s="382"/>
      <c r="AV28" s="382"/>
      <c r="AW28" s="402"/>
      <c r="AX28" s="402"/>
      <c r="AY28" s="402"/>
      <c r="AZ28" s="399"/>
      <c r="BA28" s="390" t="s">
        <v>76</v>
      </c>
      <c r="BB28" s="390" t="s">
        <v>76</v>
      </c>
      <c r="BC28" s="390" t="s">
        <v>76</v>
      </c>
      <c r="BD28" s="390" t="s">
        <v>76</v>
      </c>
      <c r="BE28" s="390" t="s">
        <v>76</v>
      </c>
      <c r="BF28" s="390" t="s">
        <v>76</v>
      </c>
      <c r="BG28" s="390" t="s">
        <v>76</v>
      </c>
      <c r="BH28" s="390" t="s">
        <v>76</v>
      </c>
      <c r="BI28" s="390" t="s">
        <v>76</v>
      </c>
      <c r="BJ28" s="390" t="s">
        <v>76</v>
      </c>
      <c r="BK28" s="390" t="s">
        <v>76</v>
      </c>
      <c r="BL28" s="390" t="s">
        <v>76</v>
      </c>
      <c r="BM28" s="402"/>
    </row>
    <row r="29" s="309" customFormat="1" ht="15" customHeight="1" spans="1:65">
      <c r="A29" s="335">
        <v>2012</v>
      </c>
      <c r="B29" s="342" t="s">
        <v>98</v>
      </c>
      <c r="C29" s="337" t="s">
        <v>100</v>
      </c>
      <c r="D29" s="338" t="s">
        <v>73</v>
      </c>
      <c r="E29" s="336" t="str">
        <f>'16 (12)'!$C$3</f>
        <v>49/2012</v>
      </c>
      <c r="F29" s="336" t="str">
        <f>'16 (12)'!$C$4</f>
        <v>NÃO</v>
      </c>
      <c r="G29" s="324" t="str">
        <f>'16 (12)'!$C$8</f>
        <v>BITSERV SERVIÇOS EM TECNOLOGIA - LTDA</v>
      </c>
      <c r="H29" s="336" t="str">
        <f>'16 (12)'!$C$9</f>
        <v>10.513.220/0001-72</v>
      </c>
      <c r="I29" s="361" t="str">
        <f>'16 (12)'!$C$10</f>
        <v>Terceirizados - apoio administrativo.</v>
      </c>
      <c r="J29" s="352">
        <f>'16 (12)'!$C$11</f>
        <v>41236</v>
      </c>
      <c r="K29" s="352">
        <f>'16 (12)'!$C$12</f>
        <v>41246</v>
      </c>
      <c r="L29" s="352" t="s">
        <v>73</v>
      </c>
      <c r="M29" s="366">
        <f>'16 (12)'!$C$13</f>
        <v>41611</v>
      </c>
      <c r="N29" s="356">
        <f ca="1" t="shared" si="5"/>
        <v>0</v>
      </c>
      <c r="O29" s="366">
        <f>'16 (12)'!$C$14</f>
        <v>41611</v>
      </c>
      <c r="P29" s="366"/>
      <c r="Q29" s="366" t="s">
        <v>74</v>
      </c>
      <c r="R29" s="352">
        <f>'16 (12)'!$C$15</f>
        <v>41271</v>
      </c>
      <c r="S29" s="352" t="str">
        <f>'16 (12)'!$C$23</f>
        <v>2012NE800296</v>
      </c>
      <c r="T29" s="376">
        <f>'16 (12)'!$C$17</f>
        <v>0</v>
      </c>
      <c r="U29" s="352" t="str">
        <f>'16 (12)'!$C$20</f>
        <v>NÃO</v>
      </c>
      <c r="V29" s="352" t="str">
        <f>'16 (12)'!$C$20</f>
        <v>NÃO</v>
      </c>
      <c r="W29" s="377">
        <f>'16 (12)'!$C$24</f>
        <v>1067052.96</v>
      </c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  <c r="AP29" s="382"/>
      <c r="AQ29" s="382"/>
      <c r="AR29" s="382"/>
      <c r="AS29" s="382"/>
      <c r="AT29" s="382"/>
      <c r="AU29" s="382"/>
      <c r="AV29" s="382"/>
      <c r="AW29" s="402"/>
      <c r="AX29" s="402"/>
      <c r="AY29" s="402"/>
      <c r="AZ29" s="399"/>
      <c r="BA29" s="390" t="s">
        <v>76</v>
      </c>
      <c r="BB29" s="390" t="s">
        <v>76</v>
      </c>
      <c r="BC29" s="390" t="s">
        <v>76</v>
      </c>
      <c r="BD29" s="390" t="s">
        <v>76</v>
      </c>
      <c r="BE29" s="390" t="s">
        <v>76</v>
      </c>
      <c r="BF29" s="390" t="s">
        <v>76</v>
      </c>
      <c r="BG29" s="390" t="s">
        <v>76</v>
      </c>
      <c r="BH29" s="390" t="s">
        <v>76</v>
      </c>
      <c r="BI29" s="390" t="s">
        <v>76</v>
      </c>
      <c r="BJ29" s="390" t="s">
        <v>76</v>
      </c>
      <c r="BK29" s="390" t="s">
        <v>76</v>
      </c>
      <c r="BL29" s="390" t="s">
        <v>76</v>
      </c>
      <c r="BM29" s="402"/>
    </row>
    <row r="30" s="309" customFormat="1" ht="15" customHeight="1" spans="1:65">
      <c r="A30" s="335">
        <v>2012</v>
      </c>
      <c r="B30" s="325" t="str">
        <f ca="1" t="shared" ref="B30:B37" si="6">IF($V$3&gt;=M30,"CONCLUÍDO","VIGENTE")</f>
        <v>CONCLUÍDO</v>
      </c>
      <c r="C30" s="321" t="s">
        <v>101</v>
      </c>
      <c r="D30" s="322" t="s">
        <v>73</v>
      </c>
      <c r="E30" s="323" t="str">
        <f>'17 (12)'!$C$3</f>
        <v>33/2012 (PE)</v>
      </c>
      <c r="F30" s="323" t="str">
        <f>'17 (12)'!$C$4</f>
        <v>25/2012</v>
      </c>
      <c r="G30" s="324" t="str">
        <f>'16 (12)'!$C$8</f>
        <v>BITSERV SERVIÇOS EM TECNOLOGIA - LTDA</v>
      </c>
      <c r="H30" s="323" t="str">
        <f>'17 (12)'!$C$9</f>
        <v>09.135.195/0001-51</v>
      </c>
      <c r="I30" s="351" t="str">
        <f>'17 (12)'!$C$10</f>
        <v>Fornecimento de gêneros alimentícios.</v>
      </c>
      <c r="J30" s="352">
        <f>'17 (12)'!$C$11</f>
        <v>41261</v>
      </c>
      <c r="K30" s="352">
        <f>'17 (12)'!$C$12</f>
        <v>41261</v>
      </c>
      <c r="L30" s="352" t="s">
        <v>73</v>
      </c>
      <c r="M30" s="355">
        <f>'17 (12)'!$C$13</f>
        <v>41626</v>
      </c>
      <c r="N30" s="356">
        <f ca="1" t="shared" si="5"/>
        <v>0</v>
      </c>
      <c r="O30" s="356"/>
      <c r="P30" s="356"/>
      <c r="Q30" s="381" t="s">
        <v>76</v>
      </c>
      <c r="R30" s="352">
        <f>'17 (12)'!$C$14</f>
        <v>41271</v>
      </c>
      <c r="S30" s="382" t="str">
        <f>'17 (12)'!$C$22</f>
        <v>2012NE800287</v>
      </c>
      <c r="T30" s="376" t="str">
        <f>'17 (12)'!$C$16</f>
        <v>DANIELLE MELO DE SOUZA</v>
      </c>
      <c r="U30" s="352" t="str">
        <f>'17 (12)'!$C$19</f>
        <v>NÃO</v>
      </c>
      <c r="V30" s="382" t="str">
        <f>'17 (12)'!$C$20</f>
        <v>NÃO</v>
      </c>
      <c r="W30" s="377">
        <f>'17 (12)'!$C$23</f>
        <v>5243</v>
      </c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2"/>
      <c r="AM30" s="382"/>
      <c r="AN30" s="382"/>
      <c r="AO30" s="382"/>
      <c r="AP30" s="382"/>
      <c r="AQ30" s="382"/>
      <c r="AR30" s="382"/>
      <c r="AS30" s="382"/>
      <c r="AT30" s="382"/>
      <c r="AU30" s="382"/>
      <c r="AV30" s="382"/>
      <c r="AW30" s="402"/>
      <c r="AX30" s="402"/>
      <c r="AY30" s="402"/>
      <c r="AZ30" s="399"/>
      <c r="BA30" s="390" t="s">
        <v>76</v>
      </c>
      <c r="BB30" s="390" t="s">
        <v>76</v>
      </c>
      <c r="BC30" s="390" t="s">
        <v>76</v>
      </c>
      <c r="BD30" s="390" t="s">
        <v>76</v>
      </c>
      <c r="BE30" s="390" t="s">
        <v>76</v>
      </c>
      <c r="BF30" s="390" t="s">
        <v>76</v>
      </c>
      <c r="BG30" s="390" t="s">
        <v>76</v>
      </c>
      <c r="BH30" s="390" t="s">
        <v>76</v>
      </c>
      <c r="BI30" s="390" t="s">
        <v>76</v>
      </c>
      <c r="BJ30" s="390" t="s">
        <v>76</v>
      </c>
      <c r="BK30" s="390" t="s">
        <v>76</v>
      </c>
      <c r="BL30" s="390" t="s">
        <v>76</v>
      </c>
      <c r="BM30" s="402"/>
    </row>
    <row r="31" s="309" customFormat="1" ht="15" customHeight="1" spans="1:65">
      <c r="A31" s="335">
        <v>2012</v>
      </c>
      <c r="B31" s="336" t="str">
        <f ca="1" t="shared" si="6"/>
        <v>CONCLUÍDO</v>
      </c>
      <c r="C31" s="337" t="s">
        <v>102</v>
      </c>
      <c r="D31" s="338" t="s">
        <v>73</v>
      </c>
      <c r="E31" s="339" t="str">
        <f>'18 (12)'!$C$3</f>
        <v>33/2012 (PE)</v>
      </c>
      <c r="F31" s="339" t="str">
        <f>'18 (12)'!$C$4</f>
        <v>26/2012</v>
      </c>
      <c r="G31" s="340" t="str">
        <f>'18 (12)'!$C$8</f>
        <v>JOSE MACIEL DA COSTA ALVES - ME</v>
      </c>
      <c r="H31" s="339" t="str">
        <f>'18 (12)'!$C$9</f>
        <v>01.650.302/0001-78</v>
      </c>
      <c r="I31" s="361" t="str">
        <f>'18 (12)'!$C$10</f>
        <v>Fornecimento de gêneros alimentícios.</v>
      </c>
      <c r="J31" s="362">
        <f>'18 (12)'!$C$11</f>
        <v>41261</v>
      </c>
      <c r="K31" s="362">
        <f>'18 (12)'!$C$12</f>
        <v>41261</v>
      </c>
      <c r="L31" s="362" t="s">
        <v>73</v>
      </c>
      <c r="M31" s="363">
        <f>'18 (12)'!$C$13</f>
        <v>41626</v>
      </c>
      <c r="N31" s="364">
        <f ca="1" t="shared" si="5"/>
        <v>0</v>
      </c>
      <c r="O31" s="364"/>
      <c r="P31" s="364"/>
      <c r="Q31" s="383" t="s">
        <v>76</v>
      </c>
      <c r="R31" s="362">
        <f>'18 (12)'!$C$14</f>
        <v>41383</v>
      </c>
      <c r="S31" s="336" t="str">
        <f>'18 (12)'!$C$22</f>
        <v>2012NE800286</v>
      </c>
      <c r="T31" s="384" t="str">
        <f>'18 (12)'!$C$16</f>
        <v>ALAÍCE DUARTE DA SILVA</v>
      </c>
      <c r="U31" s="362" t="str">
        <f>'18 (12)'!$C$19</f>
        <v>NÃO</v>
      </c>
      <c r="V31" s="336" t="str">
        <f>'18 (12)'!$C$20</f>
        <v>NÃO</v>
      </c>
      <c r="W31" s="385">
        <f>'18 (12)'!$C$23</f>
        <v>5850</v>
      </c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402"/>
      <c r="AX31" s="402"/>
      <c r="AY31" s="402"/>
      <c r="AZ31" s="399"/>
      <c r="BA31" s="390" t="s">
        <v>76</v>
      </c>
      <c r="BB31" s="390" t="s">
        <v>76</v>
      </c>
      <c r="BC31" s="390" t="s">
        <v>76</v>
      </c>
      <c r="BD31" s="390" t="s">
        <v>76</v>
      </c>
      <c r="BE31" s="390" t="s">
        <v>76</v>
      </c>
      <c r="BF31" s="390" t="s">
        <v>76</v>
      </c>
      <c r="BG31" s="390" t="s">
        <v>76</v>
      </c>
      <c r="BH31" s="390" t="s">
        <v>76</v>
      </c>
      <c r="BI31" s="390" t="s">
        <v>76</v>
      </c>
      <c r="BJ31" s="390" t="s">
        <v>76</v>
      </c>
      <c r="BK31" s="390" t="s">
        <v>76</v>
      </c>
      <c r="BL31" s="390" t="s">
        <v>76</v>
      </c>
      <c r="BM31" s="402"/>
    </row>
    <row r="32" s="309" customFormat="1" ht="45" customHeight="1" spans="1:65">
      <c r="A32" s="335">
        <v>2012</v>
      </c>
      <c r="B32" s="325" t="str">
        <f ca="1" t="shared" si="6"/>
        <v>CONCLUÍDO</v>
      </c>
      <c r="C32" s="321" t="s">
        <v>103</v>
      </c>
      <c r="D32" s="322" t="s">
        <v>73</v>
      </c>
      <c r="E32" s="323" t="str">
        <f>'19 (12)'!$C$3</f>
        <v>33/2012 (PE)</v>
      </c>
      <c r="F32" s="323" t="str">
        <f>'19 (12)'!$C$4</f>
        <v>27/2012</v>
      </c>
      <c r="G32" s="324" t="str">
        <f>'19 (12)'!$C$8</f>
        <v>BL IMPORTADORA E DISTRIBUIDORA DE EQUIPAMENTOS DE INFORMÁTICA E PAPELARIA</v>
      </c>
      <c r="H32" s="323" t="str">
        <f>'19 (12)'!$C$9</f>
        <v>13.639.085/0001-02</v>
      </c>
      <c r="I32" s="351" t="str">
        <f>'19 (12)'!$C$10</f>
        <v>Fornecimento de gêneros alimentícios.</v>
      </c>
      <c r="J32" s="352">
        <f>'19 (12)'!$C$11</f>
        <v>41261</v>
      </c>
      <c r="K32" s="352">
        <f>'19 (12)'!$C$12</f>
        <v>41261</v>
      </c>
      <c r="L32" s="352" t="s">
        <v>73</v>
      </c>
      <c r="M32" s="355">
        <f>'19 (12)'!$C$13</f>
        <v>41626</v>
      </c>
      <c r="N32" s="356">
        <f ca="1" t="shared" si="5"/>
        <v>0</v>
      </c>
      <c r="O32" s="356"/>
      <c r="P32" s="356"/>
      <c r="Q32" s="381" t="s">
        <v>76</v>
      </c>
      <c r="R32" s="352">
        <f>'19 (12)'!$C$14</f>
        <v>41333</v>
      </c>
      <c r="S32" s="382" t="str">
        <f>'19 (12)'!$C$22</f>
        <v>2012NE800289</v>
      </c>
      <c r="T32" s="376" t="str">
        <f>'19 (12)'!$C$16</f>
        <v>DANIELLE MELO DE SOUZA</v>
      </c>
      <c r="U32" s="352" t="str">
        <f>'19 (12)'!$C$19</f>
        <v>NÃO</v>
      </c>
      <c r="V32" s="382" t="str">
        <f>'19 (12)'!$C$20</f>
        <v>NÃO</v>
      </c>
      <c r="W32" s="377">
        <f>'19 (12)'!$C$23</f>
        <v>10456.97</v>
      </c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2"/>
      <c r="AQ32" s="382"/>
      <c r="AR32" s="382"/>
      <c r="AS32" s="382"/>
      <c r="AT32" s="382"/>
      <c r="AU32" s="382"/>
      <c r="AV32" s="382"/>
      <c r="AW32" s="402"/>
      <c r="AX32" s="402"/>
      <c r="AY32" s="402"/>
      <c r="AZ32" s="399"/>
      <c r="BA32" s="390" t="s">
        <v>76</v>
      </c>
      <c r="BB32" s="390" t="s">
        <v>76</v>
      </c>
      <c r="BC32" s="390" t="s">
        <v>76</v>
      </c>
      <c r="BD32" s="390" t="s">
        <v>76</v>
      </c>
      <c r="BE32" s="390" t="s">
        <v>76</v>
      </c>
      <c r="BF32" s="390" t="s">
        <v>76</v>
      </c>
      <c r="BG32" s="390" t="s">
        <v>76</v>
      </c>
      <c r="BH32" s="390" t="s">
        <v>76</v>
      </c>
      <c r="BI32" s="390" t="s">
        <v>76</v>
      </c>
      <c r="BJ32" s="390" t="s">
        <v>76</v>
      </c>
      <c r="BK32" s="390" t="s">
        <v>76</v>
      </c>
      <c r="BL32" s="390" t="s">
        <v>76</v>
      </c>
      <c r="BM32" s="402"/>
    </row>
    <row r="33" s="309" customFormat="1" ht="30" customHeight="1" spans="1:65">
      <c r="A33" s="335">
        <v>2012</v>
      </c>
      <c r="B33" s="336" t="str">
        <f ca="1" t="shared" si="6"/>
        <v>CONCLUÍDO</v>
      </c>
      <c r="C33" s="337" t="s">
        <v>104</v>
      </c>
      <c r="D33" s="338" t="s">
        <v>73</v>
      </c>
      <c r="E33" s="339" t="str">
        <f>'20 (12)'!$C$3</f>
        <v>01/2012 (TP)</v>
      </c>
      <c r="F33" s="339" t="str">
        <f>'20 (12)'!$C$4</f>
        <v>NÃO</v>
      </c>
      <c r="G33" s="340" t="str">
        <f>'20 (12)'!$C$9</f>
        <v>CONSTRUTORA AZEVEDO LTDA - EPP</v>
      </c>
      <c r="H33" s="339" t="str">
        <f>'20 (12)'!$C$10</f>
        <v>40.947.921/0001-80</v>
      </c>
      <c r="I33" s="361" t="str">
        <f>'20 (12)'!$C$11</f>
        <v>Construção do Laboratório de Análises Clínicas e ambiente dos professores.</v>
      </c>
      <c r="J33" s="362">
        <f>'20 (12)'!$C$12</f>
        <v>41261</v>
      </c>
      <c r="K33" s="362">
        <f>'20 (12)'!$C$13</f>
        <v>41274</v>
      </c>
      <c r="L33" s="362" t="s">
        <v>73</v>
      </c>
      <c r="M33" s="363">
        <v>42454</v>
      </c>
      <c r="N33" s="364">
        <f ca="1" t="shared" si="5"/>
        <v>0</v>
      </c>
      <c r="O33" s="363">
        <v>42454</v>
      </c>
      <c r="P33" s="363" t="s">
        <v>105</v>
      </c>
      <c r="Q33" s="383" t="s">
        <v>106</v>
      </c>
      <c r="R33" s="362">
        <f>'20 (12)'!$C$15</f>
        <v>41333</v>
      </c>
      <c r="S33" s="336" t="str">
        <f>'20 (12)'!$C$23</f>
        <v>2012NE800333</v>
      </c>
      <c r="T33" s="386" t="s">
        <v>78</v>
      </c>
      <c r="U33" s="362" t="str">
        <f>'20 (12)'!$C$20</f>
        <v>SIM (31/12/2012)</v>
      </c>
      <c r="V33" s="336" t="str">
        <f>'20 (12)'!$C$21</f>
        <v>0775.71.4.789-5</v>
      </c>
      <c r="W33" s="385">
        <f>'20 (12)'!$C$24</f>
        <v>1267854.21</v>
      </c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/>
      <c r="AK33" s="382"/>
      <c r="AL33" s="382"/>
      <c r="AM33" s="382"/>
      <c r="AN33" s="382"/>
      <c r="AO33" s="382"/>
      <c r="AP33" s="382"/>
      <c r="AQ33" s="382"/>
      <c r="AR33" s="382"/>
      <c r="AS33" s="382"/>
      <c r="AT33" s="382"/>
      <c r="AU33" s="382"/>
      <c r="AV33" s="382"/>
      <c r="AW33" s="402"/>
      <c r="AX33" s="402"/>
      <c r="AY33" s="402"/>
      <c r="AZ33" s="399"/>
      <c r="BA33" s="389" t="s">
        <v>75</v>
      </c>
      <c r="BB33" s="382" t="s">
        <v>76</v>
      </c>
      <c r="BC33" s="382" t="s">
        <v>76</v>
      </c>
      <c r="BD33" s="389" t="s">
        <v>75</v>
      </c>
      <c r="BE33" s="389" t="s">
        <v>75</v>
      </c>
      <c r="BF33" s="389" t="s">
        <v>75</v>
      </c>
      <c r="BG33" s="389" t="s">
        <v>75</v>
      </c>
      <c r="BH33" s="342" t="s">
        <v>79</v>
      </c>
      <c r="BI33" s="382" t="s">
        <v>75</v>
      </c>
      <c r="BJ33" s="342"/>
      <c r="BK33" s="342" t="s">
        <v>79</v>
      </c>
      <c r="BL33" s="342" t="s">
        <v>79</v>
      </c>
      <c r="BM33" s="402"/>
    </row>
    <row r="34" s="309" customFormat="1" ht="30" customHeight="1" spans="1:65">
      <c r="A34" s="335">
        <v>2012</v>
      </c>
      <c r="B34" s="341" t="str">
        <f ca="1" t="shared" si="6"/>
        <v>CONCLUÍDO</v>
      </c>
      <c r="C34" s="321" t="s">
        <v>107</v>
      </c>
      <c r="D34" s="322" t="s">
        <v>73</v>
      </c>
      <c r="E34" s="323" t="str">
        <f>'21 (12)'!$C$3</f>
        <v>02/2012 (TP)</v>
      </c>
      <c r="F34" s="323" t="str">
        <f>'21 (12)'!$C$4</f>
        <v>NÃO</v>
      </c>
      <c r="G34" s="324" t="str">
        <f>'21 (12)'!$C$8</f>
        <v>CONSTRUTORA AZEVEDO LTDA - EPP</v>
      </c>
      <c r="H34" s="323" t="str">
        <f>'21 (12)'!$C$9</f>
        <v>40.947.921/0001-80</v>
      </c>
      <c r="I34" s="351" t="str">
        <f>'21 (12)'!$C$10</f>
        <v>Reforma e ampliação do Ginásio Esportivo.</v>
      </c>
      <c r="J34" s="352">
        <f>'21 (12)'!$C$11</f>
        <v>41261</v>
      </c>
      <c r="K34" s="352">
        <f>'21 (12)'!$C$12</f>
        <v>41517</v>
      </c>
      <c r="L34" s="352" t="s">
        <v>73</v>
      </c>
      <c r="M34" s="353">
        <f>'21 (12)'!$C$13</f>
        <v>41701</v>
      </c>
      <c r="N34" s="356">
        <f ca="1" t="shared" si="5"/>
        <v>0</v>
      </c>
      <c r="O34" s="355">
        <v>41701</v>
      </c>
      <c r="P34" s="355"/>
      <c r="Q34" s="381" t="s">
        <v>106</v>
      </c>
      <c r="R34" s="352">
        <f>'21 (12)'!$C$14</f>
        <v>41333</v>
      </c>
      <c r="S34" s="382" t="str">
        <f>'21 (12)'!$C$22</f>
        <v>2012NE800332</v>
      </c>
      <c r="T34" s="387" t="s">
        <v>108</v>
      </c>
      <c r="U34" s="352" t="str">
        <f>'21 (12)'!$C$19</f>
        <v>SIM (31/12/2012)</v>
      </c>
      <c r="V34" s="382" t="str">
        <f>'21 (12)'!$C$20</f>
        <v>0775.71.4.779-8</v>
      </c>
      <c r="W34" s="377">
        <f>'21 (12)'!$C$23</f>
        <v>731589.64</v>
      </c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402"/>
      <c r="AX34" s="402"/>
      <c r="AY34" s="402"/>
      <c r="AZ34" s="399"/>
      <c r="BA34" s="389" t="s">
        <v>75</v>
      </c>
      <c r="BB34" s="382" t="s">
        <v>76</v>
      </c>
      <c r="BC34" s="382" t="s">
        <v>76</v>
      </c>
      <c r="BD34" s="389" t="s">
        <v>75</v>
      </c>
      <c r="BE34" s="389" t="s">
        <v>75</v>
      </c>
      <c r="BF34" s="389" t="s">
        <v>75</v>
      </c>
      <c r="BG34" s="389" t="s">
        <v>75</v>
      </c>
      <c r="BH34" s="389" t="s">
        <v>75</v>
      </c>
      <c r="BI34" s="382" t="s">
        <v>76</v>
      </c>
      <c r="BJ34" s="389" t="s">
        <v>75</v>
      </c>
      <c r="BK34" s="389" t="s">
        <v>75</v>
      </c>
      <c r="BL34" s="389" t="s">
        <v>75</v>
      </c>
      <c r="BM34" s="402"/>
    </row>
    <row r="35" s="309" customFormat="1" ht="30" customHeight="1" spans="1:65">
      <c r="A35" s="335">
        <v>2012</v>
      </c>
      <c r="B35" s="336" t="str">
        <f ca="1" t="shared" si="6"/>
        <v>CONCLUÍDO</v>
      </c>
      <c r="C35" s="337" t="s">
        <v>109</v>
      </c>
      <c r="D35" s="338" t="s">
        <v>73</v>
      </c>
      <c r="E35" s="339" t="str">
        <f>'22 (12)'!$C$3</f>
        <v>53/2012 (PE)</v>
      </c>
      <c r="F35" s="339" t="str">
        <f>'22 (12)'!$C$4</f>
        <v>NÃO</v>
      </c>
      <c r="G35" s="324" t="str">
        <f>'22 (12)'!$C$8</f>
        <v>RR VIDROS COMERCIO E SERVICOS EM VIDROS LTDA</v>
      </c>
      <c r="H35" s="339" t="str">
        <f>'22 (12)'!$C$9</f>
        <v>05.949.261/0001-76</v>
      </c>
      <c r="I35" s="361" t="str">
        <f>'22 (12)'!$C$10</f>
        <v>Instalação de blindex com material incluso.</v>
      </c>
      <c r="J35" s="362">
        <f>'22 (12)'!$C$11</f>
        <v>41264</v>
      </c>
      <c r="K35" s="362">
        <f>'22 (12)'!$C$12</f>
        <v>41274</v>
      </c>
      <c r="L35" s="362" t="s">
        <v>73</v>
      </c>
      <c r="M35" s="363">
        <f>'22 (12)'!$C$13</f>
        <v>41334</v>
      </c>
      <c r="N35" s="364">
        <f ca="1" t="shared" si="5"/>
        <v>0</v>
      </c>
      <c r="O35" s="364"/>
      <c r="P35" s="364"/>
      <c r="Q35" s="383" t="s">
        <v>76</v>
      </c>
      <c r="R35" s="362">
        <f>'22 (12)'!$C$14</f>
        <v>41333</v>
      </c>
      <c r="S35" s="336" t="str">
        <f>'22 (12)'!$C$22</f>
        <v>2012NE800458</v>
      </c>
      <c r="T35" s="384" t="str">
        <f>'22 (12)'!$C$16</f>
        <v>JEANCARLO MEIRA DE MELO</v>
      </c>
      <c r="U35" s="362" t="str">
        <f>'22 (12)'!$C$19</f>
        <v>SIM</v>
      </c>
      <c r="V35" s="336" t="str">
        <f>'22 (12)'!$C$20</f>
        <v>NÃO</v>
      </c>
      <c r="W35" s="385">
        <f>'22 (12)'!$C$23</f>
        <v>13500</v>
      </c>
      <c r="X35" s="382" t="s">
        <v>1</v>
      </c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402"/>
      <c r="AX35" s="402"/>
      <c r="AY35" s="402"/>
      <c r="AZ35" s="399"/>
      <c r="BA35" s="390" t="s">
        <v>76</v>
      </c>
      <c r="BB35" s="390" t="s">
        <v>76</v>
      </c>
      <c r="BC35" s="390" t="s">
        <v>76</v>
      </c>
      <c r="BD35" s="390" t="s">
        <v>76</v>
      </c>
      <c r="BE35" s="390" t="s">
        <v>76</v>
      </c>
      <c r="BF35" s="390" t="s">
        <v>76</v>
      </c>
      <c r="BG35" s="390" t="s">
        <v>76</v>
      </c>
      <c r="BH35" s="390" t="s">
        <v>76</v>
      </c>
      <c r="BI35" s="390" t="s">
        <v>76</v>
      </c>
      <c r="BJ35" s="390" t="s">
        <v>76</v>
      </c>
      <c r="BK35" s="390" t="s">
        <v>76</v>
      </c>
      <c r="BL35" s="390" t="s">
        <v>76</v>
      </c>
      <c r="BM35" s="402"/>
    </row>
    <row r="36" s="309" customFormat="1" ht="30" customHeight="1" spans="1:65">
      <c r="A36" s="335">
        <v>2012</v>
      </c>
      <c r="B36" s="325" t="str">
        <f ca="1" t="shared" si="6"/>
        <v>CONCLUÍDO</v>
      </c>
      <c r="C36" s="321" t="s">
        <v>110</v>
      </c>
      <c r="D36" s="322" t="s">
        <v>73</v>
      </c>
      <c r="E36" s="323" t="str">
        <f>'23 (12)'!$C$3</f>
        <v>48/2012 (PE)</v>
      </c>
      <c r="F36" s="323" t="str">
        <f>'23 (12)'!$C$4</f>
        <v>28/2012</v>
      </c>
      <c r="G36" s="324" t="str">
        <f>'23 (12)'!$C$8</f>
        <v>GLACIAL REFRIGERAÇÃO LTDA - ME</v>
      </c>
      <c r="H36" s="323" t="str">
        <f>'23 (12)'!$C$9</f>
        <v>40.986.937/0001-00</v>
      </c>
      <c r="I36" s="351" t="str">
        <f>'23 (12)'!$C$10</f>
        <v>Contratação de empresa especializada em manutenção de ar condicionado.</v>
      </c>
      <c r="J36" s="352">
        <f>'23 (12)'!$C$11</f>
        <v>41270</v>
      </c>
      <c r="K36" s="352">
        <f>'23 (12)'!$C$12</f>
        <v>41270</v>
      </c>
      <c r="L36" s="352" t="s">
        <v>73</v>
      </c>
      <c r="M36" s="355">
        <f>'23 (12)'!$C$13</f>
        <v>41634</v>
      </c>
      <c r="N36" s="356">
        <f ca="1" t="shared" si="5"/>
        <v>0</v>
      </c>
      <c r="O36" s="356"/>
      <c r="P36" s="356"/>
      <c r="Q36" s="381" t="s">
        <v>76</v>
      </c>
      <c r="R36" s="352">
        <f>'23 (12)'!$C$14</f>
        <v>41347</v>
      </c>
      <c r="S36" s="382" t="str">
        <f>'23 (12)'!$C$22</f>
        <v>2012NE800334</v>
      </c>
      <c r="T36" s="376" t="str">
        <f>'23 (12)'!$C$16</f>
        <v>JEANCARLO MEIRA DE MELO</v>
      </c>
      <c r="U36" s="352" t="str">
        <f>'23 (12)'!$C$19</f>
        <v>NÃO</v>
      </c>
      <c r="V36" s="382" t="str">
        <f>'23 (12)'!$C$20</f>
        <v>NÃO</v>
      </c>
      <c r="W36" s="377">
        <f>'23 (12)'!$C$23</f>
        <v>7016.2</v>
      </c>
      <c r="X36" s="38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402"/>
      <c r="AX36" s="402"/>
      <c r="AY36" s="402"/>
      <c r="AZ36" s="399"/>
      <c r="BA36" s="390" t="s">
        <v>76</v>
      </c>
      <c r="BB36" s="390" t="s">
        <v>76</v>
      </c>
      <c r="BC36" s="390" t="s">
        <v>76</v>
      </c>
      <c r="BD36" s="390" t="s">
        <v>76</v>
      </c>
      <c r="BE36" s="390" t="s">
        <v>76</v>
      </c>
      <c r="BF36" s="390" t="s">
        <v>76</v>
      </c>
      <c r="BG36" s="390" t="s">
        <v>76</v>
      </c>
      <c r="BH36" s="390" t="s">
        <v>76</v>
      </c>
      <c r="BI36" s="390" t="s">
        <v>76</v>
      </c>
      <c r="BJ36" s="390" t="s">
        <v>76</v>
      </c>
      <c r="BK36" s="390" t="s">
        <v>76</v>
      </c>
      <c r="BL36" s="390" t="s">
        <v>76</v>
      </c>
      <c r="BM36" s="402"/>
    </row>
    <row r="37" s="309" customFormat="1" ht="30" customHeight="1" spans="1:65">
      <c r="A37" s="335">
        <v>2012</v>
      </c>
      <c r="B37" s="325" t="str">
        <f ca="1" t="shared" si="6"/>
        <v>CONCLUÍDO</v>
      </c>
      <c r="C37" s="321" t="s">
        <v>111</v>
      </c>
      <c r="D37" s="322" t="s">
        <v>73</v>
      </c>
      <c r="E37" s="333" t="str">
        <f>'29 (12)-CG'!$C$3</f>
        <v>04/2013 (PE-CG)</v>
      </c>
      <c r="F37" s="333" t="str">
        <f>'29 (12)-CG'!$C$4</f>
        <v>NÃO</v>
      </c>
      <c r="G37" s="324" t="str">
        <f>'29 (12)-CG'!$C$7</f>
        <v>A FORTALEZA PARAIBA SEGURANÇA PATRIMONIAL LTDA</v>
      </c>
      <c r="H37" s="333" t="str">
        <f>'29 (12)-CG'!$C$8</f>
        <v>10.566.345/0001-60</v>
      </c>
      <c r="I37" s="365" t="str">
        <f>'29 (12)-CG'!$C$9</f>
        <v>Serviços de vigilância armada - CES.</v>
      </c>
      <c r="J37" s="352">
        <f>'29 (12)-CG'!$C$10</f>
        <v>41087</v>
      </c>
      <c r="K37" s="352">
        <f>'29 (12)-CG'!$C$11</f>
        <v>41091</v>
      </c>
      <c r="L37" s="352" t="s">
        <v>73</v>
      </c>
      <c r="M37" s="355">
        <f>'29 (12)-CG'!$C$12</f>
        <v>41455</v>
      </c>
      <c r="N37" s="356">
        <f ca="1" t="shared" si="5"/>
        <v>0</v>
      </c>
      <c r="O37" s="356"/>
      <c r="P37" s="356"/>
      <c r="Q37" s="381" t="s">
        <v>76</v>
      </c>
      <c r="R37" s="352">
        <f>'29 (12)-CG'!$C$13</f>
        <v>41095</v>
      </c>
      <c r="S37" s="341" t="str">
        <f>'29 (12)-CG'!$C$21</f>
        <v>2012NE800855</v>
      </c>
      <c r="T37" s="376" t="str">
        <f>'29 (12)-CG'!$C$15</f>
        <v>CG</v>
      </c>
      <c r="U37" s="352" t="str">
        <f>'29 (12)-CG'!$C$18</f>
        <v>NÃO</v>
      </c>
      <c r="V37" s="382" t="str">
        <f>'29 (12)-CG'!$C$19</f>
        <v>NÃO</v>
      </c>
      <c r="W37" s="377">
        <f>'29 (12)-CG'!$C$22</f>
        <v>395439.83</v>
      </c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2"/>
      <c r="AJ37" s="382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402"/>
      <c r="AX37" s="402"/>
      <c r="AY37" s="402"/>
      <c r="AZ37" s="399"/>
      <c r="BA37" s="390" t="s">
        <v>76</v>
      </c>
      <c r="BB37" s="390" t="s">
        <v>76</v>
      </c>
      <c r="BC37" s="390" t="s">
        <v>76</v>
      </c>
      <c r="BD37" s="390" t="s">
        <v>76</v>
      </c>
      <c r="BE37" s="390" t="s">
        <v>76</v>
      </c>
      <c r="BF37" s="390" t="s">
        <v>76</v>
      </c>
      <c r="BG37" s="390" t="s">
        <v>76</v>
      </c>
      <c r="BH37" s="390" t="s">
        <v>76</v>
      </c>
      <c r="BI37" s="390" t="s">
        <v>76</v>
      </c>
      <c r="BJ37" s="390" t="s">
        <v>76</v>
      </c>
      <c r="BK37" s="390" t="s">
        <v>76</v>
      </c>
      <c r="BL37" s="390" t="s">
        <v>76</v>
      </c>
      <c r="BM37" s="402"/>
    </row>
    <row r="38" s="309" customFormat="1" ht="14.9" customHeight="1" spans="1:65">
      <c r="A38" s="327"/>
      <c r="B38" s="327"/>
      <c r="C38" s="343"/>
      <c r="D38" s="329"/>
      <c r="E38" s="330"/>
      <c r="F38" s="330"/>
      <c r="G38" s="331"/>
      <c r="H38" s="330"/>
      <c r="I38" s="357"/>
      <c r="J38" s="358"/>
      <c r="K38" s="358"/>
      <c r="L38" s="358"/>
      <c r="M38" s="359"/>
      <c r="N38" s="360"/>
      <c r="O38" s="360"/>
      <c r="P38" s="360"/>
      <c r="Q38" s="360"/>
      <c r="R38" s="358"/>
      <c r="S38" s="327"/>
      <c r="T38" s="379"/>
      <c r="U38" s="358"/>
      <c r="V38" s="327"/>
      <c r="W38" s="380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400"/>
      <c r="AX38" s="400"/>
      <c r="AY38" s="400"/>
      <c r="AZ38" s="399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402"/>
    </row>
    <row r="39" ht="30" customHeight="1" spans="1:65">
      <c r="A39" s="344">
        <v>2013</v>
      </c>
      <c r="B39" s="341" t="str">
        <f ca="1" t="shared" ref="B39:B47" si="7">IF($V$3&gt;=M39,"CONCLUÍDO","VIGENTE")</f>
        <v>CONCLUÍDO</v>
      </c>
      <c r="C39" s="321" t="s">
        <v>112</v>
      </c>
      <c r="D39" s="322" t="s">
        <v>73</v>
      </c>
      <c r="E39" s="323" t="str">
        <f>'01 (13)'!$C$3</f>
        <v>98/2012 (PE-CG)</v>
      </c>
      <c r="F39" s="323" t="str">
        <f>'01 (13)'!$C$4</f>
        <v>01/2013 (CG)</v>
      </c>
      <c r="G39" s="324" t="str">
        <f>'01 (13)'!$C$7</f>
        <v>TRIVALE ADMINISTRACAO LTDA</v>
      </c>
      <c r="H39" s="323" t="str">
        <f>'01 (13)'!$C$8</f>
        <v>00.604.122/0001-97</v>
      </c>
      <c r="I39" s="351" t="str">
        <f>'01 (13)'!$C$9</f>
        <v>Controle e aquisição de combustíveis e lubrificantes.</v>
      </c>
      <c r="J39" s="352">
        <f>'01 (13)'!$C$10</f>
        <v>41334</v>
      </c>
      <c r="K39" s="352">
        <f>'01 (13)'!$C$11</f>
        <v>41334</v>
      </c>
      <c r="L39" s="352" t="s">
        <v>73</v>
      </c>
      <c r="M39" s="353">
        <f>'01 (13)'!$C$12</f>
        <v>41639</v>
      </c>
      <c r="N39" s="354">
        <f ca="1" t="shared" ref="N39:N75" si="8">IF(DAYS360($V$3,M39)&lt;0,0,DAYS360($V$3,M39))</f>
        <v>0</v>
      </c>
      <c r="O39" s="353">
        <f>'01 (13)'!$C$13</f>
        <v>41645</v>
      </c>
      <c r="P39" s="353"/>
      <c r="Q39" s="353" t="s">
        <v>76</v>
      </c>
      <c r="R39" s="352">
        <f>'01 (13)'!$C$14</f>
        <v>41452</v>
      </c>
      <c r="S39" s="382" t="str">
        <f>'01 (13)'!$C$22</f>
        <v>2013NE800003</v>
      </c>
      <c r="T39" s="376" t="str">
        <f>'01 (13)'!$C$16</f>
        <v>TALITA DE CASTRO SANTOS / JEANCARLO MEIRA</v>
      </c>
      <c r="U39" s="352" t="str">
        <f>'01 (13)'!$C$19</f>
        <v>NÃO</v>
      </c>
      <c r="V39" s="382" t="str">
        <f>'01 (13)'!$C$20</f>
        <v>NÃO</v>
      </c>
      <c r="W39" s="377">
        <f>'01 (13)'!$C$23</f>
        <v>51550.8</v>
      </c>
      <c r="X39" s="389" t="s">
        <v>75</v>
      </c>
      <c r="Y39" s="389" t="s">
        <v>113</v>
      </c>
      <c r="Z39" s="389" t="s">
        <v>113</v>
      </c>
      <c r="AA39" s="389" t="s">
        <v>113</v>
      </c>
      <c r="AB39" s="389" t="s">
        <v>75</v>
      </c>
      <c r="AC39" s="382" t="s">
        <v>76</v>
      </c>
      <c r="AD39" s="389" t="s">
        <v>75</v>
      </c>
      <c r="AE39" s="389" t="s">
        <v>75</v>
      </c>
      <c r="AF39" s="389" t="s">
        <v>75</v>
      </c>
      <c r="AG39" s="382" t="s">
        <v>76</v>
      </c>
      <c r="AH39" s="382" t="s">
        <v>76</v>
      </c>
      <c r="AI39" s="389" t="s">
        <v>75</v>
      </c>
      <c r="AJ39" s="389" t="s">
        <v>75</v>
      </c>
      <c r="AK39" s="382" t="s">
        <v>76</v>
      </c>
      <c r="AL39" s="393" t="s">
        <v>75</v>
      </c>
      <c r="AM39" s="382" t="s">
        <v>76</v>
      </c>
      <c r="AN39" s="382" t="s">
        <v>76</v>
      </c>
      <c r="AO39" s="382" t="s">
        <v>76</v>
      </c>
      <c r="AP39" s="382" t="s">
        <v>76</v>
      </c>
      <c r="AQ39" s="389" t="s">
        <v>75</v>
      </c>
      <c r="AR39" s="389" t="s">
        <v>75</v>
      </c>
      <c r="AS39" s="394" t="s">
        <v>75</v>
      </c>
      <c r="AT39" s="394" t="s">
        <v>75</v>
      </c>
      <c r="AU39" s="389" t="s">
        <v>75</v>
      </c>
      <c r="AV39" s="389" t="s">
        <v>75</v>
      </c>
      <c r="AW39" s="389" t="s">
        <v>75</v>
      </c>
      <c r="AX39" s="389" t="s">
        <v>75</v>
      </c>
      <c r="AY39" s="382" t="s">
        <v>76</v>
      </c>
      <c r="AZ39" s="398"/>
      <c r="BA39" s="390" t="s">
        <v>76</v>
      </c>
      <c r="BB39" s="390" t="s">
        <v>76</v>
      </c>
      <c r="BC39" s="390" t="s">
        <v>76</v>
      </c>
      <c r="BD39" s="390" t="s">
        <v>76</v>
      </c>
      <c r="BE39" s="390" t="s">
        <v>76</v>
      </c>
      <c r="BF39" s="390" t="s">
        <v>76</v>
      </c>
      <c r="BG39" s="390" t="s">
        <v>76</v>
      </c>
      <c r="BH39" s="390" t="s">
        <v>76</v>
      </c>
      <c r="BI39" s="390"/>
      <c r="BJ39" s="390" t="s">
        <v>76</v>
      </c>
      <c r="BK39" s="390" t="s">
        <v>76</v>
      </c>
      <c r="BL39" s="390" t="s">
        <v>76</v>
      </c>
      <c r="BM39" s="368"/>
    </row>
    <row r="40" ht="30" customHeight="1" spans="1:65">
      <c r="A40" s="344">
        <v>2013</v>
      </c>
      <c r="B40" s="341" t="str">
        <f ca="1" t="shared" si="7"/>
        <v>CONCLUÍDO</v>
      </c>
      <c r="C40" s="321" t="s">
        <v>114</v>
      </c>
      <c r="D40" s="322" t="s">
        <v>73</v>
      </c>
      <c r="E40" s="323" t="str">
        <f>'02 (13)'!$C$3</f>
        <v>07/2011 (PE-CFP)</v>
      </c>
      <c r="F40" s="323" t="str">
        <f>'02 (13)'!$C$4</f>
        <v>013/2011 (CFP)</v>
      </c>
      <c r="G40" s="324" t="str">
        <f>'02 (13)'!$C$7</f>
        <v>WESHLEEN &amp; LAMARTHINE TELECOMUNICAÇÕES LTDA - ME</v>
      </c>
      <c r="H40" s="323" t="str">
        <f>'02 (13)'!$C$8</f>
        <v>09.391.706/0001-04</v>
      </c>
      <c r="I40" s="351" t="str">
        <f>'02 (13)'!$C$9</f>
        <v>Aquisição de equipamentos para rede sem-fio.</v>
      </c>
      <c r="J40" s="352">
        <f>'02 (13)'!$C$10</f>
        <v>41354</v>
      </c>
      <c r="K40" s="352">
        <f>'02 (13)'!$C$11</f>
        <v>41354</v>
      </c>
      <c r="L40" s="352" t="s">
        <v>73</v>
      </c>
      <c r="M40" s="353">
        <f>'02 (13)'!$C$12</f>
        <v>41719</v>
      </c>
      <c r="N40" s="354">
        <f ca="1" t="shared" si="8"/>
        <v>0</v>
      </c>
      <c r="O40" s="367" t="str">
        <f>'02 (13)'!$C$13</f>
        <v>NÃO</v>
      </c>
      <c r="P40" s="363"/>
      <c r="Q40" s="353" t="s">
        <v>76</v>
      </c>
      <c r="R40" s="362">
        <f>'02 (13)'!$C$14</f>
        <v>41368</v>
      </c>
      <c r="S40" s="382" t="str">
        <f>'02 (13)'!$C$22</f>
        <v>2012NE800326</v>
      </c>
      <c r="T40" s="376" t="str">
        <f>'02 (13)'!$C$16</f>
        <v>KLEYTON KLAUS GUEDES DE SOUZA</v>
      </c>
      <c r="U40" s="352" t="str">
        <f>'02 (13)'!$C$19</f>
        <v>NÃO</v>
      </c>
      <c r="V40" s="382" t="str">
        <f>'02 (13)'!$C$20</f>
        <v>NÃO</v>
      </c>
      <c r="W40" s="377">
        <f>'02 (13)'!$C$23</f>
        <v>252600</v>
      </c>
      <c r="X40" s="389" t="s">
        <v>75</v>
      </c>
      <c r="Y40" s="389" t="s">
        <v>75</v>
      </c>
      <c r="Z40" s="389" t="s">
        <v>75</v>
      </c>
      <c r="AA40" s="389" t="s">
        <v>75</v>
      </c>
      <c r="AB40" s="389" t="s">
        <v>75</v>
      </c>
      <c r="AC40" s="382" t="s">
        <v>76</v>
      </c>
      <c r="AD40" s="389" t="s">
        <v>75</v>
      </c>
      <c r="AE40" s="389" t="s">
        <v>75</v>
      </c>
      <c r="AF40" s="389" t="s">
        <v>75</v>
      </c>
      <c r="AG40" s="382" t="s">
        <v>76</v>
      </c>
      <c r="AH40" s="382" t="s">
        <v>76</v>
      </c>
      <c r="AI40" s="389" t="s">
        <v>75</v>
      </c>
      <c r="AJ40" s="389" t="s">
        <v>75</v>
      </c>
      <c r="AK40" s="382" t="s">
        <v>76</v>
      </c>
      <c r="AL40" s="389" t="s">
        <v>75</v>
      </c>
      <c r="AM40" s="382" t="s">
        <v>76</v>
      </c>
      <c r="AN40" s="382" t="s">
        <v>76</v>
      </c>
      <c r="AO40" s="382" t="s">
        <v>76</v>
      </c>
      <c r="AP40" s="382" t="s">
        <v>76</v>
      </c>
      <c r="AQ40" s="389" t="s">
        <v>75</v>
      </c>
      <c r="AR40" s="389" t="s">
        <v>76</v>
      </c>
      <c r="AS40" s="389" t="s">
        <v>75</v>
      </c>
      <c r="AT40" s="389" t="s">
        <v>75</v>
      </c>
      <c r="AU40" s="389" t="s">
        <v>75</v>
      </c>
      <c r="AV40" s="342" t="s">
        <v>79</v>
      </c>
      <c r="AW40" s="389" t="s">
        <v>75</v>
      </c>
      <c r="AX40" s="389" t="s">
        <v>75</v>
      </c>
      <c r="AY40" s="382" t="s">
        <v>76</v>
      </c>
      <c r="AZ40" s="403"/>
      <c r="BA40" s="390" t="s">
        <v>76</v>
      </c>
      <c r="BB40" s="390" t="s">
        <v>76</v>
      </c>
      <c r="BC40" s="390" t="s">
        <v>76</v>
      </c>
      <c r="BD40" s="390" t="s">
        <v>76</v>
      </c>
      <c r="BE40" s="390" t="s">
        <v>76</v>
      </c>
      <c r="BF40" s="390" t="s">
        <v>76</v>
      </c>
      <c r="BG40" s="390" t="s">
        <v>76</v>
      </c>
      <c r="BH40" s="390" t="s">
        <v>76</v>
      </c>
      <c r="BI40" s="390"/>
      <c r="BJ40" s="390" t="s">
        <v>76</v>
      </c>
      <c r="BK40" s="390" t="s">
        <v>76</v>
      </c>
      <c r="BL40" s="390" t="s">
        <v>76</v>
      </c>
      <c r="BM40" s="368"/>
    </row>
    <row r="41" ht="30" customHeight="1" spans="1:65">
      <c r="A41" s="344">
        <v>2013</v>
      </c>
      <c r="B41" s="341" t="str">
        <f ca="1" t="shared" si="7"/>
        <v>CONCLUÍDO</v>
      </c>
      <c r="C41" s="321" t="s">
        <v>115</v>
      </c>
      <c r="D41" s="322" t="s">
        <v>73</v>
      </c>
      <c r="E41" s="323" t="str">
        <f>'03 (13)'!$C$3</f>
        <v>49/2012 (PE)</v>
      </c>
      <c r="F41" s="323" t="str">
        <f>'03 (13)'!$C$4</f>
        <v>NÃO</v>
      </c>
      <c r="G41" s="324" t="str">
        <f>'03 (13)'!$C$7</f>
        <v>ZÊLO LOCAÇÃO DE MÃO DE OBRA LTDA – EPP</v>
      </c>
      <c r="H41" s="323" t="str">
        <f>'03 (13)'!$C$8</f>
        <v>10.339.944/0001-41</v>
      </c>
      <c r="I41" s="351" t="str">
        <f>'03 (13)'!$C$9</f>
        <v>Terceirizados - apoio administrativo.</v>
      </c>
      <c r="J41" s="352">
        <f>'03 (13)'!$C$10</f>
        <v>41365</v>
      </c>
      <c r="K41" s="352">
        <f>'03 (13)'!$C$11</f>
        <v>41365</v>
      </c>
      <c r="L41" s="352" t="s">
        <v>73</v>
      </c>
      <c r="M41" s="353">
        <f>'03 (13)'!$C$12</f>
        <v>41730</v>
      </c>
      <c r="N41" s="354">
        <f ca="1" t="shared" si="8"/>
        <v>0</v>
      </c>
      <c r="O41" s="353">
        <f>'03 (13)'!$C$13</f>
        <v>41730</v>
      </c>
      <c r="P41" s="363"/>
      <c r="Q41" s="353" t="s">
        <v>74</v>
      </c>
      <c r="R41" s="352">
        <f>'03 (13)'!$C$14</f>
        <v>41367</v>
      </c>
      <c r="S41" s="382" t="str">
        <f>'03 (13)'!$C$24</f>
        <v>2013NE800036</v>
      </c>
      <c r="T41" s="376" t="str">
        <f>'03 (13)'!$C$16</f>
        <v>TALITA DE CASTRO SANTOS</v>
      </c>
      <c r="U41" s="352" t="str">
        <f>'03 (13)'!$C$21</f>
        <v>NÃO</v>
      </c>
      <c r="V41" s="382" t="str">
        <f>'03 (13)'!$C$22</f>
        <v>0775.71.5.044-6</v>
      </c>
      <c r="W41" s="377">
        <f>'03 (13)'!$C$25</f>
        <v>1158269.76</v>
      </c>
      <c r="X41" s="389" t="s">
        <v>75</v>
      </c>
      <c r="Y41" s="389" t="s">
        <v>75</v>
      </c>
      <c r="Z41" s="389" t="s">
        <v>75</v>
      </c>
      <c r="AA41" s="389" t="s">
        <v>75</v>
      </c>
      <c r="AB41" s="389" t="s">
        <v>75</v>
      </c>
      <c r="AC41" s="389" t="s">
        <v>75</v>
      </c>
      <c r="AD41" s="389" t="s">
        <v>75</v>
      </c>
      <c r="AE41" s="389" t="s">
        <v>75</v>
      </c>
      <c r="AF41" s="389" t="s">
        <v>75</v>
      </c>
      <c r="AG41" s="382" t="s">
        <v>76</v>
      </c>
      <c r="AH41" s="382" t="s">
        <v>76</v>
      </c>
      <c r="AI41" s="389" t="s">
        <v>75</v>
      </c>
      <c r="AJ41" s="389" t="s">
        <v>75</v>
      </c>
      <c r="AK41" s="382" t="s">
        <v>76</v>
      </c>
      <c r="AL41" s="389" t="s">
        <v>75</v>
      </c>
      <c r="AM41" s="389" t="s">
        <v>75</v>
      </c>
      <c r="AN41" s="389" t="s">
        <v>75</v>
      </c>
      <c r="AO41" s="394" t="s">
        <v>79</v>
      </c>
      <c r="AP41" s="382" t="s">
        <v>76</v>
      </c>
      <c r="AQ41" s="389" t="s">
        <v>75</v>
      </c>
      <c r="AR41" s="389" t="s">
        <v>75</v>
      </c>
      <c r="AS41" s="394" t="s">
        <v>75</v>
      </c>
      <c r="AT41" s="394" t="s">
        <v>75</v>
      </c>
      <c r="AU41" s="389" t="s">
        <v>75</v>
      </c>
      <c r="AV41" s="382" t="s">
        <v>76</v>
      </c>
      <c r="AW41" s="389" t="s">
        <v>75</v>
      </c>
      <c r="AX41" s="389" t="s">
        <v>75</v>
      </c>
      <c r="AY41" s="342" t="s">
        <v>79</v>
      </c>
      <c r="AZ41" s="398"/>
      <c r="BA41" s="404" t="s">
        <v>116</v>
      </c>
      <c r="BB41" s="404"/>
      <c r="BC41" s="404"/>
      <c r="BD41" s="404"/>
      <c r="BE41" s="404"/>
      <c r="BF41" s="404"/>
      <c r="BG41" s="404"/>
      <c r="BH41" s="404"/>
      <c r="BI41" s="404"/>
      <c r="BJ41" s="404"/>
      <c r="BK41" s="404"/>
      <c r="BL41" s="404"/>
      <c r="BM41" s="368"/>
    </row>
    <row r="42" ht="30" customHeight="1" spans="1:65">
      <c r="A42" s="344">
        <v>2013</v>
      </c>
      <c r="B42" s="341" t="str">
        <f ca="1" t="shared" si="7"/>
        <v>CONCLUÍDO</v>
      </c>
      <c r="C42" s="321" t="s">
        <v>117</v>
      </c>
      <c r="D42" s="322" t="s">
        <v>73</v>
      </c>
      <c r="E42" s="323" t="str">
        <f>'04 (13)'!$C$3</f>
        <v>26/2013 (PE)</v>
      </c>
      <c r="F42" s="323" t="str">
        <f>'04 (13)'!$C$4</f>
        <v>17/2013</v>
      </c>
      <c r="G42" s="324" t="str">
        <f>'04 (13)'!$C$7</f>
        <v>JACINTO AMARO DANTAS ME</v>
      </c>
      <c r="H42" s="323" t="str">
        <f>'04 (13)'!$C$8</f>
        <v>09.639.892/0001-40</v>
      </c>
      <c r="I42" s="351" t="str">
        <f>'04 (13)'!$C$9</f>
        <v>Serviço de hospedagem para alunos em Picuí-PB.</v>
      </c>
      <c r="J42" s="352">
        <f>'04 (13)'!$C$10</f>
        <v>41366</v>
      </c>
      <c r="K42" s="352">
        <f>'04 (13)'!$C$11</f>
        <v>41366</v>
      </c>
      <c r="L42" s="352" t="s">
        <v>73</v>
      </c>
      <c r="M42" s="353">
        <f>'04 (13)'!$C$12</f>
        <v>41731</v>
      </c>
      <c r="N42" s="354">
        <f ca="1" t="shared" si="8"/>
        <v>0</v>
      </c>
      <c r="O42" s="353">
        <f>'04 (13)'!$C$13</f>
        <v>41717</v>
      </c>
      <c r="P42" s="363"/>
      <c r="Q42" s="353" t="s">
        <v>76</v>
      </c>
      <c r="R42" s="352">
        <f>'04 (13)'!$C$14</f>
        <v>41368</v>
      </c>
      <c r="S42" s="382" t="str">
        <f>'04 (13)'!$C$23</f>
        <v>2013NE800034</v>
      </c>
      <c r="T42" s="376" t="str">
        <f>'04 (13)'!$C$16</f>
        <v>LUCIANA DANTAS FARIAS DE ANDRADE</v>
      </c>
      <c r="U42" s="352" t="str">
        <f>'04 (13)'!$C$20</f>
        <v>NÃO</v>
      </c>
      <c r="V42" s="382" t="str">
        <f>'04 (13)'!$C$21</f>
        <v>NÃO</v>
      </c>
      <c r="W42" s="377">
        <f>'04 (13)'!$C$24</f>
        <v>48144</v>
      </c>
      <c r="X42" s="389" t="s">
        <v>75</v>
      </c>
      <c r="Y42" s="389" t="s">
        <v>75</v>
      </c>
      <c r="Z42" s="389" t="s">
        <v>75</v>
      </c>
      <c r="AA42" s="389" t="s">
        <v>75</v>
      </c>
      <c r="AB42" s="389" t="s">
        <v>75</v>
      </c>
      <c r="AC42" s="382" t="s">
        <v>76</v>
      </c>
      <c r="AD42" s="389" t="s">
        <v>75</v>
      </c>
      <c r="AE42" s="389" t="s">
        <v>75</v>
      </c>
      <c r="AF42" s="389" t="s">
        <v>75</v>
      </c>
      <c r="AG42" s="389" t="s">
        <v>75</v>
      </c>
      <c r="AH42" s="382" t="s">
        <v>76</v>
      </c>
      <c r="AI42" s="389" t="s">
        <v>75</v>
      </c>
      <c r="AJ42" s="389" t="s">
        <v>75</v>
      </c>
      <c r="AK42" s="382" t="s">
        <v>76</v>
      </c>
      <c r="AL42" s="389" t="s">
        <v>75</v>
      </c>
      <c r="AM42" s="382" t="s">
        <v>76</v>
      </c>
      <c r="AN42" s="382" t="s">
        <v>76</v>
      </c>
      <c r="AO42" s="382" t="s">
        <v>76</v>
      </c>
      <c r="AP42" s="382" t="s">
        <v>76</v>
      </c>
      <c r="AQ42" s="389" t="s">
        <v>75</v>
      </c>
      <c r="AR42" s="389" t="s">
        <v>75</v>
      </c>
      <c r="AS42" s="389" t="s">
        <v>75</v>
      </c>
      <c r="AT42" s="389" t="s">
        <v>75</v>
      </c>
      <c r="AU42" s="389" t="s">
        <v>75</v>
      </c>
      <c r="AV42" s="389" t="s">
        <v>75</v>
      </c>
      <c r="AW42" s="389" t="s">
        <v>75</v>
      </c>
      <c r="AX42" s="389" t="s">
        <v>75</v>
      </c>
      <c r="AY42" s="382" t="s">
        <v>76</v>
      </c>
      <c r="AZ42" s="403"/>
      <c r="BA42" s="390" t="s">
        <v>76</v>
      </c>
      <c r="BB42" s="390" t="s">
        <v>76</v>
      </c>
      <c r="BC42" s="390" t="s">
        <v>76</v>
      </c>
      <c r="BD42" s="390" t="s">
        <v>76</v>
      </c>
      <c r="BE42" s="390" t="s">
        <v>76</v>
      </c>
      <c r="BF42" s="390" t="s">
        <v>76</v>
      </c>
      <c r="BG42" s="390" t="s">
        <v>76</v>
      </c>
      <c r="BH42" s="390" t="s">
        <v>76</v>
      </c>
      <c r="BI42" s="390" t="s">
        <v>76</v>
      </c>
      <c r="BJ42" s="390" t="s">
        <v>76</v>
      </c>
      <c r="BK42" s="390" t="s">
        <v>76</v>
      </c>
      <c r="BL42" s="390" t="s">
        <v>76</v>
      </c>
      <c r="BM42" s="368"/>
    </row>
    <row r="43" ht="15" customHeight="1" spans="1:65">
      <c r="A43" s="344">
        <v>2013</v>
      </c>
      <c r="B43" s="341" t="str">
        <f ca="1" t="shared" si="7"/>
        <v>CONCLUÍDO</v>
      </c>
      <c r="C43" s="321" t="s">
        <v>118</v>
      </c>
      <c r="D43" s="322" t="s">
        <v>73</v>
      </c>
      <c r="E43" s="323" t="str">
        <f>'05 (13)'!$C$3</f>
        <v>25/2013 (PE)</v>
      </c>
      <c r="F43" s="323" t="str">
        <f>'05 (13)'!$C$4</f>
        <v>18/2013</v>
      </c>
      <c r="G43" s="324" t="str">
        <f>'05 (13)'!$C$7</f>
        <v>REVENDEDORA DE GÁS DO BRASIL LTDA</v>
      </c>
      <c r="H43" s="323" t="str">
        <f>'05 (13)'!$C$8</f>
        <v>03.092.570/0001-47</v>
      </c>
      <c r="I43" s="351" t="str">
        <f>'05 (13)'!$C$9</f>
        <v>Fornecimento de Gás GLP ao CES.</v>
      </c>
      <c r="J43" s="352">
        <f>'05 (13)'!$C$10</f>
        <v>41404</v>
      </c>
      <c r="K43" s="352">
        <f>'05 (13)'!$C$11</f>
        <v>41404</v>
      </c>
      <c r="L43" s="352" t="s">
        <v>73</v>
      </c>
      <c r="M43" s="353">
        <f>'05 (13)'!$C$12</f>
        <v>41769</v>
      </c>
      <c r="N43" s="354">
        <f ca="1" t="shared" si="8"/>
        <v>0</v>
      </c>
      <c r="O43" s="353">
        <f>'05 (13)'!$C$13</f>
        <v>41740</v>
      </c>
      <c r="P43" s="363"/>
      <c r="Q43" s="353" t="s">
        <v>106</v>
      </c>
      <c r="R43" s="352">
        <f>'05 (13)'!$C$14</f>
        <v>41452</v>
      </c>
      <c r="S43" s="382" t="str">
        <f>'05 (13)'!$C$22</f>
        <v>2013NE800052</v>
      </c>
      <c r="T43" s="376" t="str">
        <f>'05 (13)'!$C$16</f>
        <v>ALAÍCE DUARTE DA SILVA</v>
      </c>
      <c r="U43" s="352" t="str">
        <f>'05 (13)'!$C$19</f>
        <v>NÃO</v>
      </c>
      <c r="V43" s="382" t="str">
        <f>'05 (13)'!$C$20</f>
        <v>NÃO</v>
      </c>
      <c r="W43" s="377">
        <f>'05 (13)'!$C$23</f>
        <v>43650</v>
      </c>
      <c r="X43" s="389" t="s">
        <v>75</v>
      </c>
      <c r="Y43" s="389" t="s">
        <v>75</v>
      </c>
      <c r="Z43" s="389" t="s">
        <v>75</v>
      </c>
      <c r="AA43" s="389" t="s">
        <v>75</v>
      </c>
      <c r="AB43" s="389" t="s">
        <v>75</v>
      </c>
      <c r="AC43" s="382" t="s">
        <v>76</v>
      </c>
      <c r="AD43" s="389" t="s">
        <v>75</v>
      </c>
      <c r="AE43" s="389" t="s">
        <v>75</v>
      </c>
      <c r="AF43" s="389" t="s">
        <v>75</v>
      </c>
      <c r="AG43" s="389" t="s">
        <v>75</v>
      </c>
      <c r="AH43" s="382" t="s">
        <v>76</v>
      </c>
      <c r="AI43" s="389" t="s">
        <v>75</v>
      </c>
      <c r="AJ43" s="389" t="s">
        <v>75</v>
      </c>
      <c r="AK43" s="382" t="s">
        <v>76</v>
      </c>
      <c r="AL43" s="389" t="s">
        <v>75</v>
      </c>
      <c r="AM43" s="382" t="s">
        <v>76</v>
      </c>
      <c r="AN43" s="382" t="s">
        <v>76</v>
      </c>
      <c r="AO43" s="382" t="s">
        <v>76</v>
      </c>
      <c r="AP43" s="382" t="s">
        <v>76</v>
      </c>
      <c r="AQ43" s="389" t="s">
        <v>75</v>
      </c>
      <c r="AR43" s="389" t="s">
        <v>75</v>
      </c>
      <c r="AS43" s="394" t="s">
        <v>75</v>
      </c>
      <c r="AT43" s="394" t="s">
        <v>75</v>
      </c>
      <c r="AU43" s="389" t="s">
        <v>75</v>
      </c>
      <c r="AV43" s="389" t="s">
        <v>75</v>
      </c>
      <c r="AW43" s="389" t="s">
        <v>75</v>
      </c>
      <c r="AX43" s="389" t="s">
        <v>75</v>
      </c>
      <c r="AY43" s="382" t="s">
        <v>76</v>
      </c>
      <c r="AZ43" s="398"/>
      <c r="BA43" s="401" t="s">
        <v>76</v>
      </c>
      <c r="BB43" s="401" t="s">
        <v>76</v>
      </c>
      <c r="BC43" s="401" t="s">
        <v>76</v>
      </c>
      <c r="BD43" s="401" t="s">
        <v>76</v>
      </c>
      <c r="BE43" s="401" t="s">
        <v>76</v>
      </c>
      <c r="BF43" s="401" t="s">
        <v>76</v>
      </c>
      <c r="BG43" s="401" t="s">
        <v>76</v>
      </c>
      <c r="BH43" s="401" t="s">
        <v>76</v>
      </c>
      <c r="BI43" s="401" t="s">
        <v>76</v>
      </c>
      <c r="BJ43" s="401" t="s">
        <v>76</v>
      </c>
      <c r="BK43" s="401" t="s">
        <v>76</v>
      </c>
      <c r="BL43" s="401" t="s">
        <v>76</v>
      </c>
      <c r="BM43" s="368"/>
    </row>
    <row r="44" ht="45" customHeight="1" spans="1:65">
      <c r="A44" s="344">
        <v>2013</v>
      </c>
      <c r="B44" s="341" t="str">
        <f ca="1" t="shared" si="7"/>
        <v>CONCLUÍDO</v>
      </c>
      <c r="C44" s="321" t="s">
        <v>119</v>
      </c>
      <c r="D44" s="322" t="s">
        <v>73</v>
      </c>
      <c r="E44" s="323" t="str">
        <f>'06 (13)'!$C$3</f>
        <v>05/2013 (PE-CG)</v>
      </c>
      <c r="F44" s="323" t="str">
        <f>'06 (13)'!$C$4</f>
        <v>006/2013 (CG)</v>
      </c>
      <c r="G44" s="324" t="str">
        <f>'06 (13)'!$C$7</f>
        <v>CLASSIC VIAGENS E TURISMO LTDA</v>
      </c>
      <c r="H44" s="323" t="str">
        <f>'06 (13)'!$C$8</f>
        <v>00.448.994/0001-03</v>
      </c>
      <c r="I44" s="351" t="str">
        <f>'06 (13)'!$C$9</f>
        <v>Passagens aéreas e terrestres.</v>
      </c>
      <c r="J44" s="352">
        <f>'06 (13)'!$C$10</f>
        <v>41390</v>
      </c>
      <c r="K44" s="352">
        <f>'06 (13)'!$C$11</f>
        <v>41390</v>
      </c>
      <c r="L44" s="352" t="s">
        <v>73</v>
      </c>
      <c r="M44" s="353">
        <f>'06 (13)'!$C$12</f>
        <v>41639</v>
      </c>
      <c r="N44" s="354">
        <f ca="1" t="shared" si="8"/>
        <v>0</v>
      </c>
      <c r="O44" s="367" t="str">
        <f>'06 (13)'!$C$13</f>
        <v>NÃO</v>
      </c>
      <c r="P44" s="363"/>
      <c r="Q44" s="353" t="s">
        <v>76</v>
      </c>
      <c r="R44" s="352">
        <f>'06 (13)'!$C$14</f>
        <v>41464</v>
      </c>
      <c r="S44" s="382" t="str">
        <f>'06 (13)'!$C$22</f>
        <v>2013NE800039; 2013NE800040; 2013NE800151</v>
      </c>
      <c r="T44" s="376" t="str">
        <f>'06 (13)'!$C$16</f>
        <v>MÁRCIA DANIELLE / JACKSON BESERRA</v>
      </c>
      <c r="U44" s="352" t="str">
        <f>'06 (13)'!$C$19</f>
        <v>NÃO</v>
      </c>
      <c r="V44" s="382" t="str">
        <f>'06 (13)'!$C$20</f>
        <v>NÃO</v>
      </c>
      <c r="W44" s="377">
        <f>'06 (13)'!$C$23</f>
        <v>55195.75</v>
      </c>
      <c r="X44" s="389" t="s">
        <v>75</v>
      </c>
      <c r="Y44" s="389" t="s">
        <v>75</v>
      </c>
      <c r="Z44" s="389" t="s">
        <v>75</v>
      </c>
      <c r="AA44" s="389" t="s">
        <v>75</v>
      </c>
      <c r="AB44" s="389" t="s">
        <v>75</v>
      </c>
      <c r="AC44" s="382" t="s">
        <v>76</v>
      </c>
      <c r="AD44" s="389" t="s">
        <v>75</v>
      </c>
      <c r="AE44" s="389" t="s">
        <v>75</v>
      </c>
      <c r="AF44" s="389" t="s">
        <v>75</v>
      </c>
      <c r="AG44" s="382" t="s">
        <v>76</v>
      </c>
      <c r="AH44" s="382" t="s">
        <v>76</v>
      </c>
      <c r="AI44" s="389" t="s">
        <v>75</v>
      </c>
      <c r="AJ44" s="389" t="s">
        <v>75</v>
      </c>
      <c r="AK44" s="382" t="s">
        <v>76</v>
      </c>
      <c r="AL44" s="389" t="s">
        <v>75</v>
      </c>
      <c r="AM44" s="382" t="s">
        <v>76</v>
      </c>
      <c r="AN44" s="382" t="s">
        <v>76</v>
      </c>
      <c r="AO44" s="382" t="s">
        <v>76</v>
      </c>
      <c r="AP44" s="382" t="s">
        <v>76</v>
      </c>
      <c r="AQ44" s="389" t="s">
        <v>75</v>
      </c>
      <c r="AR44" s="389" t="s">
        <v>75</v>
      </c>
      <c r="AS44" s="394" t="s">
        <v>75</v>
      </c>
      <c r="AT44" s="394" t="s">
        <v>75</v>
      </c>
      <c r="AU44" s="389" t="s">
        <v>75</v>
      </c>
      <c r="AV44" s="389" t="s">
        <v>75</v>
      </c>
      <c r="AW44" s="389" t="s">
        <v>75</v>
      </c>
      <c r="AX44" s="389" t="s">
        <v>75</v>
      </c>
      <c r="AY44" s="382" t="s">
        <v>76</v>
      </c>
      <c r="AZ44" s="398"/>
      <c r="BA44" s="389" t="s">
        <v>75</v>
      </c>
      <c r="BB44" s="394" t="s">
        <v>120</v>
      </c>
      <c r="BC44" s="342" t="s">
        <v>79</v>
      </c>
      <c r="BD44" s="342" t="s">
        <v>79</v>
      </c>
      <c r="BE44" s="342" t="s">
        <v>79</v>
      </c>
      <c r="BF44" s="342" t="s">
        <v>79</v>
      </c>
      <c r="BG44" s="342" t="s">
        <v>79</v>
      </c>
      <c r="BH44" s="382" t="s">
        <v>76</v>
      </c>
      <c r="BI44" s="382" t="s">
        <v>76</v>
      </c>
      <c r="BJ44" s="342" t="s">
        <v>79</v>
      </c>
      <c r="BK44" s="342" t="s">
        <v>79</v>
      </c>
      <c r="BL44" s="342" t="s">
        <v>79</v>
      </c>
      <c r="BM44" s="368"/>
    </row>
    <row r="45" ht="30" customHeight="1" spans="1:65">
      <c r="A45" s="344">
        <v>2013</v>
      </c>
      <c r="B45" s="341" t="str">
        <f ca="1" t="shared" si="7"/>
        <v>CONCLUÍDO</v>
      </c>
      <c r="C45" s="321" t="s">
        <v>121</v>
      </c>
      <c r="D45" s="322" t="s">
        <v>73</v>
      </c>
      <c r="E45" s="323" t="str">
        <f>'07 (13)'!$C$3</f>
        <v>002/2013 (PE-CG)</v>
      </c>
      <c r="F45" s="323" t="str">
        <f>'07 (13)'!$C$4</f>
        <v>007/2013 (CG)</v>
      </c>
      <c r="G45" s="324" t="str">
        <f>'07 (13)'!$C$7</f>
        <v>NUTRICASH SERVICOS LTDA</v>
      </c>
      <c r="H45" s="323" t="str">
        <f>'07 (13)'!$C$8</f>
        <v>42.194.191/0001-10</v>
      </c>
      <c r="I45" s="351" t="str">
        <f>'07 (13)'!$C$9</f>
        <v>Manutenção de veículos.</v>
      </c>
      <c r="J45" s="352">
        <f>'07 (13)'!$C$10</f>
        <v>41407</v>
      </c>
      <c r="K45" s="352">
        <f>'07 (13)'!$C$11</f>
        <v>41407</v>
      </c>
      <c r="L45" s="352" t="s">
        <v>73</v>
      </c>
      <c r="M45" s="353">
        <f>'07 (13)'!$C$12</f>
        <v>41772</v>
      </c>
      <c r="N45" s="354">
        <f ca="1" t="shared" si="8"/>
        <v>0</v>
      </c>
      <c r="O45" s="353">
        <f>'07 (13)'!$C$13</f>
        <v>41753</v>
      </c>
      <c r="P45" s="353"/>
      <c r="Q45" s="353" t="s">
        <v>76</v>
      </c>
      <c r="R45" s="352">
        <f>'07 (13)'!$C$14</f>
        <v>41437</v>
      </c>
      <c r="S45" s="382" t="str">
        <f>'07 (13)'!$C$22</f>
        <v>2013NE800057; 2013NE800111</v>
      </c>
      <c r="T45" s="376" t="str">
        <f>'07 (13)'!$C$16</f>
        <v>TALITA DE CASTRO SANTOS</v>
      </c>
      <c r="U45" s="352" t="str">
        <f>'07 (13)'!$C$19</f>
        <v>NÃO</v>
      </c>
      <c r="V45" s="382" t="str">
        <f>'07 (13)'!$C$20</f>
        <v>NÃO</v>
      </c>
      <c r="W45" s="377">
        <f>'07 (13)'!$C$23</f>
        <v>50025</v>
      </c>
      <c r="X45" s="389" t="s">
        <v>75</v>
      </c>
      <c r="Y45" s="389" t="s">
        <v>75</v>
      </c>
      <c r="Z45" s="389" t="s">
        <v>75</v>
      </c>
      <c r="AA45" s="389" t="s">
        <v>75</v>
      </c>
      <c r="AB45" s="389" t="s">
        <v>75</v>
      </c>
      <c r="AC45" s="382" t="s">
        <v>76</v>
      </c>
      <c r="AD45" s="389" t="s">
        <v>75</v>
      </c>
      <c r="AE45" s="389" t="s">
        <v>75</v>
      </c>
      <c r="AF45" s="389" t="s">
        <v>75</v>
      </c>
      <c r="AG45" s="382" t="s">
        <v>76</v>
      </c>
      <c r="AH45" s="382" t="s">
        <v>76</v>
      </c>
      <c r="AI45" s="389" t="s">
        <v>75</v>
      </c>
      <c r="AJ45" s="389" t="s">
        <v>75</v>
      </c>
      <c r="AK45" s="382" t="s">
        <v>76</v>
      </c>
      <c r="AL45" s="389" t="s">
        <v>75</v>
      </c>
      <c r="AM45" s="382" t="s">
        <v>76</v>
      </c>
      <c r="AN45" s="382" t="s">
        <v>76</v>
      </c>
      <c r="AO45" s="382" t="s">
        <v>76</v>
      </c>
      <c r="AP45" s="382" t="s">
        <v>76</v>
      </c>
      <c r="AQ45" s="395" t="s">
        <v>75</v>
      </c>
      <c r="AR45" s="389" t="s">
        <v>75</v>
      </c>
      <c r="AS45" s="394" t="s">
        <v>75</v>
      </c>
      <c r="AT45" s="394" t="s">
        <v>75</v>
      </c>
      <c r="AU45" s="389" t="s">
        <v>75</v>
      </c>
      <c r="AV45" s="342" t="s">
        <v>79</v>
      </c>
      <c r="AW45" s="389" t="s">
        <v>75</v>
      </c>
      <c r="AX45" s="389" t="s">
        <v>75</v>
      </c>
      <c r="AY45" s="382" t="s">
        <v>76</v>
      </c>
      <c r="AZ45" s="398"/>
      <c r="BA45" s="390" t="s">
        <v>76</v>
      </c>
      <c r="BB45" s="390" t="s">
        <v>76</v>
      </c>
      <c r="BC45" s="390" t="s">
        <v>76</v>
      </c>
      <c r="BD45" s="390" t="s">
        <v>76</v>
      </c>
      <c r="BE45" s="390" t="s">
        <v>76</v>
      </c>
      <c r="BF45" s="390" t="s">
        <v>76</v>
      </c>
      <c r="BG45" s="390" t="s">
        <v>76</v>
      </c>
      <c r="BH45" s="390" t="s">
        <v>76</v>
      </c>
      <c r="BI45" s="390" t="s">
        <v>76</v>
      </c>
      <c r="BJ45" s="390" t="s">
        <v>76</v>
      </c>
      <c r="BK45" s="390" t="s">
        <v>76</v>
      </c>
      <c r="BL45" s="390" t="s">
        <v>76</v>
      </c>
      <c r="BM45" s="368"/>
    </row>
    <row r="46" ht="30" customHeight="1" spans="1:65">
      <c r="A46" s="344">
        <v>2013</v>
      </c>
      <c r="B46" s="341" t="str">
        <f ca="1" t="shared" si="7"/>
        <v>CONCLUÍDO</v>
      </c>
      <c r="C46" s="321" t="s">
        <v>122</v>
      </c>
      <c r="D46" s="322" t="s">
        <v>73</v>
      </c>
      <c r="E46" s="323" t="str">
        <f>'08 (13)'!$C$3</f>
        <v>51/2012 (PE)</v>
      </c>
      <c r="F46" s="323" t="str">
        <f>'08 (13)'!$C$4</f>
        <v>NÃO</v>
      </c>
      <c r="G46" s="324" t="str">
        <f>'08 (13)'!$C$7</f>
        <v>WESHLEEN &amp; LAMARTHINE TELECOMUNICAÇÕES LTDA - ME</v>
      </c>
      <c r="H46" s="323" t="str">
        <f>'08 (13)'!$C$8</f>
        <v>09.391.706/0001-04</v>
      </c>
      <c r="I46" s="351" t="str">
        <f>'08 (13)'!$C$9</f>
        <v>Serviço de cabeamento de rede óptica e suberrânea.</v>
      </c>
      <c r="J46" s="352">
        <f>'08 (13)'!$C$10</f>
        <v>41410</v>
      </c>
      <c r="K46" s="352">
        <f>'08 (13)'!$C$11</f>
        <v>41462</v>
      </c>
      <c r="L46" s="352" t="s">
        <v>73</v>
      </c>
      <c r="M46" s="353">
        <f>'08 (13)'!$C$12</f>
        <v>41827</v>
      </c>
      <c r="N46" s="354">
        <f ca="1" t="shared" si="8"/>
        <v>0</v>
      </c>
      <c r="O46" s="353">
        <f>'08 (13)'!$C$13</f>
        <v>41827</v>
      </c>
      <c r="P46" s="353"/>
      <c r="Q46" s="353" t="s">
        <v>106</v>
      </c>
      <c r="R46" s="352">
        <f>'08 (13)'!$C$14</f>
        <v>41464</v>
      </c>
      <c r="S46" s="382" t="str">
        <f>'08 (13)'!$C$22</f>
        <v>2013NE800049</v>
      </c>
      <c r="T46" s="376">
        <f>'08 (13)'!$C$16</f>
        <v>0</v>
      </c>
      <c r="U46" s="352" t="str">
        <f>'08 (13)'!$C$19</f>
        <v>SIM</v>
      </c>
      <c r="V46" s="382" t="str">
        <f>'08 (13)'!$C$20</f>
        <v>NÃO</v>
      </c>
      <c r="W46" s="377">
        <f>'08 (13)'!$C$23</f>
        <v>65000</v>
      </c>
      <c r="X46" s="389" t="s">
        <v>75</v>
      </c>
      <c r="Y46" s="389" t="s">
        <v>75</v>
      </c>
      <c r="Z46" s="389" t="s">
        <v>75</v>
      </c>
      <c r="AA46" s="389" t="s">
        <v>75</v>
      </c>
      <c r="AB46" s="389" t="s">
        <v>75</v>
      </c>
      <c r="AC46" s="382" t="s">
        <v>76</v>
      </c>
      <c r="AD46" s="389" t="s">
        <v>75</v>
      </c>
      <c r="AE46" s="389" t="s">
        <v>75</v>
      </c>
      <c r="AF46" s="389" t="s">
        <v>75</v>
      </c>
      <c r="AG46" s="382" t="s">
        <v>76</v>
      </c>
      <c r="AH46" s="382" t="s">
        <v>76</v>
      </c>
      <c r="AI46" s="389" t="s">
        <v>75</v>
      </c>
      <c r="AJ46" s="389" t="s">
        <v>75</v>
      </c>
      <c r="AK46" s="382" t="s">
        <v>76</v>
      </c>
      <c r="AL46" s="389" t="s">
        <v>75</v>
      </c>
      <c r="AM46" s="382" t="s">
        <v>76</v>
      </c>
      <c r="AN46" s="382" t="s">
        <v>76</v>
      </c>
      <c r="AO46" s="382" t="s">
        <v>76</v>
      </c>
      <c r="AP46" s="389" t="s">
        <v>75</v>
      </c>
      <c r="AQ46" s="389" t="s">
        <v>75</v>
      </c>
      <c r="AR46" s="389" t="s">
        <v>75</v>
      </c>
      <c r="AS46" s="389" t="s">
        <v>75</v>
      </c>
      <c r="AT46" s="394" t="s">
        <v>75</v>
      </c>
      <c r="AU46" s="389" t="s">
        <v>75</v>
      </c>
      <c r="AV46" s="382" t="s">
        <v>76</v>
      </c>
      <c r="AW46" s="389" t="s">
        <v>75</v>
      </c>
      <c r="AX46" s="389" t="s">
        <v>75</v>
      </c>
      <c r="AY46" s="382" t="s">
        <v>76</v>
      </c>
      <c r="AZ46" s="403"/>
      <c r="BA46" s="401" t="s">
        <v>76</v>
      </c>
      <c r="BB46" s="401" t="s">
        <v>76</v>
      </c>
      <c r="BC46" s="401" t="s">
        <v>76</v>
      </c>
      <c r="BD46" s="401" t="s">
        <v>76</v>
      </c>
      <c r="BE46" s="401" t="s">
        <v>76</v>
      </c>
      <c r="BF46" s="401" t="s">
        <v>76</v>
      </c>
      <c r="BG46" s="401" t="s">
        <v>76</v>
      </c>
      <c r="BH46" s="401" t="s">
        <v>76</v>
      </c>
      <c r="BI46" s="401" t="s">
        <v>76</v>
      </c>
      <c r="BJ46" s="401" t="s">
        <v>76</v>
      </c>
      <c r="BK46" s="401" t="s">
        <v>76</v>
      </c>
      <c r="BL46" s="401" t="s">
        <v>76</v>
      </c>
      <c r="BM46" s="368"/>
    </row>
    <row r="47" ht="45" customHeight="1" spans="1:65">
      <c r="A47" s="344">
        <v>2013</v>
      </c>
      <c r="B47" s="341" t="str">
        <f ca="1" t="shared" si="7"/>
        <v>CONCLUÍDO</v>
      </c>
      <c r="C47" s="321" t="s">
        <v>123</v>
      </c>
      <c r="D47" s="322" t="s">
        <v>73</v>
      </c>
      <c r="E47" s="323" t="str">
        <f>'09 (13)'!$C$3</f>
        <v>04/2013 (DL)</v>
      </c>
      <c r="F47" s="323" t="str">
        <f>'09 (13)'!$C$4</f>
        <v>NÃO</v>
      </c>
      <c r="G47" s="324" t="str">
        <f>'09 (13)'!$C$7</f>
        <v>ALTO STILO PRODUÇÕES E EVENTOS LTDA</v>
      </c>
      <c r="H47" s="323" t="str">
        <f>'09 (13)'!$C$8</f>
        <v>14.651.877/0001-57</v>
      </c>
      <c r="I47" s="351" t="str">
        <f>'09 (13)'!$C$9</f>
        <v>Organização e ornamentação de cerimonial para colação de grau do CES/UFCG.</v>
      </c>
      <c r="J47" s="352">
        <f>'09 (13)'!$C$10</f>
        <v>41415</v>
      </c>
      <c r="K47" s="352">
        <f>'09 (13)'!$C$11</f>
        <v>41415</v>
      </c>
      <c r="L47" s="352" t="s">
        <v>73</v>
      </c>
      <c r="M47" s="353">
        <f>'09 (13)'!$C$12</f>
        <v>41446</v>
      </c>
      <c r="N47" s="354">
        <f ca="1" t="shared" si="8"/>
        <v>0</v>
      </c>
      <c r="O47" s="353">
        <f>'09 (13)'!$C$13</f>
        <v>41446</v>
      </c>
      <c r="P47" s="353"/>
      <c r="Q47" s="353" t="s">
        <v>76</v>
      </c>
      <c r="R47" s="352">
        <f>'09 (13)'!$C$14</f>
        <v>41417</v>
      </c>
      <c r="S47" s="382" t="str">
        <f>'09 (13)'!$C$22</f>
        <v>2013NE800085</v>
      </c>
      <c r="T47" s="376" t="str">
        <f>'09 (13)'!$C$16</f>
        <v>JEANCARLO MEIRA DE MELO</v>
      </c>
      <c r="U47" s="352" t="str">
        <f>'09 (13)'!$C$19</f>
        <v>NÃO</v>
      </c>
      <c r="V47" s="382" t="str">
        <f>'09 (13)'!$C$20</f>
        <v>NÃO</v>
      </c>
      <c r="W47" s="377">
        <f>'09 (13)'!$C$23</f>
        <v>5000</v>
      </c>
      <c r="X47" s="389" t="s">
        <v>75</v>
      </c>
      <c r="Y47" s="389" t="s">
        <v>75</v>
      </c>
      <c r="Z47" s="389" t="s">
        <v>75</v>
      </c>
      <c r="AA47" s="389" t="s">
        <v>75</v>
      </c>
      <c r="AB47" s="389" t="s">
        <v>75</v>
      </c>
      <c r="AC47" s="382" t="s">
        <v>76</v>
      </c>
      <c r="AD47" s="389" t="s">
        <v>75</v>
      </c>
      <c r="AE47" s="389" t="s">
        <v>75</v>
      </c>
      <c r="AF47" s="389" t="s">
        <v>75</v>
      </c>
      <c r="AG47" s="382" t="s">
        <v>76</v>
      </c>
      <c r="AH47" s="382" t="s">
        <v>76</v>
      </c>
      <c r="AI47" s="389" t="s">
        <v>75</v>
      </c>
      <c r="AJ47" s="389" t="s">
        <v>75</v>
      </c>
      <c r="AK47" s="382" t="s">
        <v>76</v>
      </c>
      <c r="AL47" s="389" t="s">
        <v>75</v>
      </c>
      <c r="AM47" s="382" t="s">
        <v>76</v>
      </c>
      <c r="AN47" s="382" t="s">
        <v>76</v>
      </c>
      <c r="AO47" s="382" t="s">
        <v>76</v>
      </c>
      <c r="AP47" s="382" t="s">
        <v>76</v>
      </c>
      <c r="AQ47" s="389" t="s">
        <v>75</v>
      </c>
      <c r="AR47" s="389" t="s">
        <v>75</v>
      </c>
      <c r="AS47" s="389" t="s">
        <v>75</v>
      </c>
      <c r="AT47" s="389" t="s">
        <v>75</v>
      </c>
      <c r="AU47" s="389" t="s">
        <v>75</v>
      </c>
      <c r="AV47" s="382" t="s">
        <v>76</v>
      </c>
      <c r="AW47" s="389" t="s">
        <v>75</v>
      </c>
      <c r="AX47" s="389" t="s">
        <v>75</v>
      </c>
      <c r="AY47" s="382" t="s">
        <v>76</v>
      </c>
      <c r="AZ47" s="403"/>
      <c r="BA47" s="390" t="s">
        <v>76</v>
      </c>
      <c r="BB47" s="390" t="s">
        <v>76</v>
      </c>
      <c r="BC47" s="390" t="s">
        <v>76</v>
      </c>
      <c r="BD47" s="390" t="s">
        <v>76</v>
      </c>
      <c r="BE47" s="390" t="s">
        <v>76</v>
      </c>
      <c r="BF47" s="390" t="s">
        <v>76</v>
      </c>
      <c r="BG47" s="390" t="s">
        <v>76</v>
      </c>
      <c r="BH47" s="390" t="s">
        <v>76</v>
      </c>
      <c r="BI47" s="390" t="s">
        <v>76</v>
      </c>
      <c r="BJ47" s="390" t="s">
        <v>76</v>
      </c>
      <c r="BK47" s="390" t="s">
        <v>76</v>
      </c>
      <c r="BL47" s="390" t="s">
        <v>76</v>
      </c>
      <c r="BM47" s="368"/>
    </row>
    <row r="48" ht="45" customHeight="1" spans="1:65">
      <c r="A48" s="344">
        <v>2013</v>
      </c>
      <c r="B48" s="332" t="s">
        <v>98</v>
      </c>
      <c r="C48" s="321" t="s">
        <v>124</v>
      </c>
      <c r="D48" s="322" t="s">
        <v>73</v>
      </c>
      <c r="E48" s="323" t="str">
        <f>'10 (13)'!$C$3</f>
        <v>07/2013 (PE)</v>
      </c>
      <c r="F48" s="323" t="str">
        <f>'10 (13)'!$C$4</f>
        <v>19/2013</v>
      </c>
      <c r="G48" s="324" t="str">
        <f>'10 (13)'!$C$7</f>
        <v>BL IMP. E DIST. DE EQUIP. DE INFOR. E PAPEL.</v>
      </c>
      <c r="H48" s="323" t="str">
        <f>'10 (13)'!$C$8</f>
        <v>13.639.085/0001-02</v>
      </c>
      <c r="I48" s="351" t="str">
        <f>'10 (13)'!$C$9</f>
        <v>Aquisição de gêneros alimentícios.</v>
      </c>
      <c r="J48" s="352">
        <f>'10 (13)'!$C$10</f>
        <v>41418</v>
      </c>
      <c r="K48" s="352">
        <f>'10 (13)'!$C$11</f>
        <v>41418</v>
      </c>
      <c r="L48" s="352" t="s">
        <v>73</v>
      </c>
      <c r="M48" s="353">
        <f>'10 (13)'!$C$12</f>
        <v>41783</v>
      </c>
      <c r="N48" s="354">
        <f ca="1" t="shared" si="8"/>
        <v>0</v>
      </c>
      <c r="O48" s="353">
        <f>'10 (13)'!$C$13</f>
        <v>41782</v>
      </c>
      <c r="P48" s="353"/>
      <c r="Q48" s="353" t="s">
        <v>76</v>
      </c>
      <c r="R48" s="352">
        <f>'10 (13)'!$C$14</f>
        <v>0</v>
      </c>
      <c r="S48" s="382" t="str">
        <f>'10 (13)'!$C$22</f>
        <v>2013NE800095</v>
      </c>
      <c r="T48" s="376" t="str">
        <f>'10 (13)'!$C$16</f>
        <v>ALAÍCE DUARTE DA SILVA</v>
      </c>
      <c r="U48" s="352" t="str">
        <f>'10 (13)'!$C$19</f>
        <v>NÃO</v>
      </c>
      <c r="V48" s="382" t="str">
        <f>'10 (13)'!$C$20</f>
        <v>NÃO</v>
      </c>
      <c r="W48" s="377">
        <f>'10 (13)'!$C$23</f>
        <v>188307.8</v>
      </c>
      <c r="X48" s="389" t="s">
        <v>75</v>
      </c>
      <c r="Y48" s="389" t="s">
        <v>75</v>
      </c>
      <c r="Z48" s="389" t="s">
        <v>75</v>
      </c>
      <c r="AA48" s="389" t="s">
        <v>75</v>
      </c>
      <c r="AB48" s="389" t="s">
        <v>75</v>
      </c>
      <c r="AC48" s="382" t="s">
        <v>76</v>
      </c>
      <c r="AD48" s="389" t="s">
        <v>75</v>
      </c>
      <c r="AE48" s="389" t="s">
        <v>75</v>
      </c>
      <c r="AF48" s="389" t="s">
        <v>75</v>
      </c>
      <c r="AG48" s="389" t="s">
        <v>75</v>
      </c>
      <c r="AH48" s="382" t="s">
        <v>76</v>
      </c>
      <c r="AI48" s="389" t="s">
        <v>75</v>
      </c>
      <c r="AJ48" s="389" t="s">
        <v>75</v>
      </c>
      <c r="AK48" s="382" t="s">
        <v>76</v>
      </c>
      <c r="AL48" s="389" t="s">
        <v>75</v>
      </c>
      <c r="AM48" s="382" t="s">
        <v>76</v>
      </c>
      <c r="AN48" s="382" t="s">
        <v>76</v>
      </c>
      <c r="AO48" s="382" t="s">
        <v>76</v>
      </c>
      <c r="AP48" s="382" t="s">
        <v>76</v>
      </c>
      <c r="AQ48" s="389" t="s">
        <v>75</v>
      </c>
      <c r="AR48" s="389" t="s">
        <v>75</v>
      </c>
      <c r="AS48" s="389" t="s">
        <v>75</v>
      </c>
      <c r="AT48" s="389" t="s">
        <v>75</v>
      </c>
      <c r="AU48" s="389" t="s">
        <v>75</v>
      </c>
      <c r="AV48" s="389" t="s">
        <v>75</v>
      </c>
      <c r="AW48" s="389" t="s">
        <v>75</v>
      </c>
      <c r="AX48" s="389" t="s">
        <v>75</v>
      </c>
      <c r="AY48" s="382" t="s">
        <v>76</v>
      </c>
      <c r="AZ48" s="398"/>
      <c r="BA48" s="390" t="s">
        <v>76</v>
      </c>
      <c r="BB48" s="390" t="s">
        <v>76</v>
      </c>
      <c r="BC48" s="390" t="s">
        <v>76</v>
      </c>
      <c r="BD48" s="390" t="s">
        <v>76</v>
      </c>
      <c r="BE48" s="390" t="s">
        <v>76</v>
      </c>
      <c r="BF48" s="390" t="s">
        <v>76</v>
      </c>
      <c r="BG48" s="390" t="s">
        <v>76</v>
      </c>
      <c r="BH48" s="390" t="s">
        <v>76</v>
      </c>
      <c r="BI48" s="390" t="s">
        <v>76</v>
      </c>
      <c r="BJ48" s="390" t="s">
        <v>76</v>
      </c>
      <c r="BK48" s="390" t="s">
        <v>76</v>
      </c>
      <c r="BL48" s="390" t="s">
        <v>76</v>
      </c>
      <c r="BM48" s="406" t="s">
        <v>125</v>
      </c>
    </row>
    <row r="49" ht="15" customHeight="1" spans="1:65">
      <c r="A49" s="344">
        <v>2013</v>
      </c>
      <c r="B49" s="341" t="str">
        <f ca="1" t="shared" ref="B49:B75" si="9">IF($V$3&gt;=M49,"CONCLUÍDO","VIGENTE")</f>
        <v>CONCLUÍDO</v>
      </c>
      <c r="C49" s="321" t="s">
        <v>126</v>
      </c>
      <c r="D49" s="322" t="s">
        <v>73</v>
      </c>
      <c r="E49" s="323" t="str">
        <f>'11 (13)'!$C$3</f>
        <v>07/2013 (PE)</v>
      </c>
      <c r="F49" s="323" t="str">
        <f>'11 (13)'!$C$4</f>
        <v>20/2013</v>
      </c>
      <c r="G49" s="324" t="str">
        <f>'11 (13)'!$C$7</f>
        <v>WILTON DA COSTA SANTOS</v>
      </c>
      <c r="H49" s="323" t="str">
        <f>'11 (13)'!$C$8</f>
        <v>09.319.988/0001-20</v>
      </c>
      <c r="I49" s="351" t="str">
        <f>'11 (13)'!$C$9</f>
        <v>Aquisição de gêneros alimentícios.</v>
      </c>
      <c r="J49" s="352">
        <f>'11 (13)'!$C$10</f>
        <v>41418</v>
      </c>
      <c r="K49" s="352">
        <f>'11 (13)'!$C$11</f>
        <v>41418</v>
      </c>
      <c r="L49" s="352" t="s">
        <v>73</v>
      </c>
      <c r="M49" s="353">
        <f>'11 (13)'!$C$12</f>
        <v>41783</v>
      </c>
      <c r="N49" s="354">
        <f ca="1" t="shared" si="8"/>
        <v>0</v>
      </c>
      <c r="O49" s="353">
        <f>'11 (13)'!$C$13</f>
        <v>41782</v>
      </c>
      <c r="P49" s="353"/>
      <c r="Q49" s="353" t="s">
        <v>76</v>
      </c>
      <c r="R49" s="352">
        <f>'11 (13)'!$C$14</f>
        <v>0</v>
      </c>
      <c r="S49" s="382" t="str">
        <f>'11 (13)'!$C$22</f>
        <v>2013NE800094</v>
      </c>
      <c r="T49" s="376" t="str">
        <f>'11 (13)'!$C$16</f>
        <v>ALAÍCE DUARTE DA SILVA</v>
      </c>
      <c r="U49" s="352" t="str">
        <f>'11 (13)'!$C$19</f>
        <v>NÃO</v>
      </c>
      <c r="V49" s="382" t="str">
        <f>'11 (13)'!$C$20</f>
        <v>NÃO</v>
      </c>
      <c r="W49" s="377">
        <f>'11 (13)'!$C$23</f>
        <v>202043.73</v>
      </c>
      <c r="X49" s="389" t="s">
        <v>75</v>
      </c>
      <c r="Y49" s="389" t="s">
        <v>75</v>
      </c>
      <c r="Z49" s="389" t="s">
        <v>75</v>
      </c>
      <c r="AA49" s="389" t="s">
        <v>75</v>
      </c>
      <c r="AB49" s="389" t="s">
        <v>75</v>
      </c>
      <c r="AC49" s="382" t="s">
        <v>76</v>
      </c>
      <c r="AD49" s="389" t="s">
        <v>75</v>
      </c>
      <c r="AE49" s="389" t="s">
        <v>75</v>
      </c>
      <c r="AF49" s="389" t="s">
        <v>75</v>
      </c>
      <c r="AG49" s="389" t="s">
        <v>75</v>
      </c>
      <c r="AH49" s="382" t="s">
        <v>76</v>
      </c>
      <c r="AI49" s="389" t="s">
        <v>75</v>
      </c>
      <c r="AJ49" s="389" t="s">
        <v>75</v>
      </c>
      <c r="AK49" s="382" t="s">
        <v>76</v>
      </c>
      <c r="AL49" s="389" t="s">
        <v>75</v>
      </c>
      <c r="AM49" s="382" t="s">
        <v>76</v>
      </c>
      <c r="AN49" s="382" t="s">
        <v>76</v>
      </c>
      <c r="AO49" s="382" t="s">
        <v>76</v>
      </c>
      <c r="AP49" s="382" t="s">
        <v>76</v>
      </c>
      <c r="AQ49" s="389" t="s">
        <v>75</v>
      </c>
      <c r="AR49" s="389" t="s">
        <v>75</v>
      </c>
      <c r="AS49" s="389" t="s">
        <v>75</v>
      </c>
      <c r="AT49" s="389" t="s">
        <v>75</v>
      </c>
      <c r="AU49" s="389" t="s">
        <v>75</v>
      </c>
      <c r="AV49" s="389" t="s">
        <v>75</v>
      </c>
      <c r="AW49" s="389" t="s">
        <v>75</v>
      </c>
      <c r="AX49" s="389" t="s">
        <v>75</v>
      </c>
      <c r="AY49" s="382" t="s">
        <v>76</v>
      </c>
      <c r="AZ49" s="403"/>
      <c r="BA49" s="390" t="s">
        <v>76</v>
      </c>
      <c r="BB49" s="390" t="s">
        <v>76</v>
      </c>
      <c r="BC49" s="390" t="s">
        <v>76</v>
      </c>
      <c r="BD49" s="390" t="s">
        <v>76</v>
      </c>
      <c r="BE49" s="390" t="s">
        <v>76</v>
      </c>
      <c r="BF49" s="390" t="s">
        <v>76</v>
      </c>
      <c r="BG49" s="390" t="s">
        <v>76</v>
      </c>
      <c r="BH49" s="390" t="s">
        <v>76</v>
      </c>
      <c r="BI49" s="390" t="s">
        <v>76</v>
      </c>
      <c r="BJ49" s="390" t="s">
        <v>76</v>
      </c>
      <c r="BK49" s="390" t="s">
        <v>76</v>
      </c>
      <c r="BL49" s="390" t="s">
        <v>76</v>
      </c>
      <c r="BM49" s="368"/>
    </row>
    <row r="50" ht="15" customHeight="1" spans="1:65">
      <c r="A50" s="344">
        <v>2013</v>
      </c>
      <c r="B50" s="341" t="str">
        <f ca="1" t="shared" si="9"/>
        <v>CONCLUÍDO</v>
      </c>
      <c r="C50" s="321" t="s">
        <v>127</v>
      </c>
      <c r="D50" s="322" t="s">
        <v>73</v>
      </c>
      <c r="E50" s="323" t="str">
        <f>'12 (13)'!$C$3</f>
        <v>07/2013 (PE)</v>
      </c>
      <c r="F50" s="323" t="str">
        <f>'12 (13)'!$C$4</f>
        <v>21/2013</v>
      </c>
      <c r="G50" s="324" t="str">
        <f>'12 (13)'!$C$7</f>
        <v>M J DA SILVA EQUIPAMENTOS - ME</v>
      </c>
      <c r="H50" s="323" t="str">
        <f>'12 (13)'!$C$8</f>
        <v>11.685.527/0001-13</v>
      </c>
      <c r="I50" s="351" t="str">
        <f>'12 (13)'!$C$9</f>
        <v>Aquisição de gêneros alimentícios.</v>
      </c>
      <c r="J50" s="352">
        <f>'12 (13)'!$C$10</f>
        <v>41418</v>
      </c>
      <c r="K50" s="352">
        <f>'12 (13)'!$C$11</f>
        <v>41418</v>
      </c>
      <c r="L50" s="352" t="s">
        <v>73</v>
      </c>
      <c r="M50" s="353">
        <f>'12 (13)'!$C$12</f>
        <v>41783</v>
      </c>
      <c r="N50" s="354">
        <f ca="1" t="shared" si="8"/>
        <v>0</v>
      </c>
      <c r="O50" s="353">
        <f>'12 (13)'!$C$13</f>
        <v>41782</v>
      </c>
      <c r="P50" s="353"/>
      <c r="Q50" s="353" t="s">
        <v>76</v>
      </c>
      <c r="R50" s="352">
        <f>'12 (13)'!$C$14</f>
        <v>0</v>
      </c>
      <c r="S50" s="382" t="str">
        <f>'12 (13)'!$C$22</f>
        <v>2013NE800091</v>
      </c>
      <c r="T50" s="376" t="str">
        <f>'12 (13)'!$C$16</f>
        <v>ALAÍCE DUARTE DA SILVA</v>
      </c>
      <c r="U50" s="352" t="str">
        <f>'12 (13)'!$C$19</f>
        <v>NÃO</v>
      </c>
      <c r="V50" s="382" t="str">
        <f>'12 (13)'!$C$20</f>
        <v>NÃO</v>
      </c>
      <c r="W50" s="377">
        <f>'12 (13)'!$C$23</f>
        <v>24960</v>
      </c>
      <c r="X50" s="389" t="s">
        <v>75</v>
      </c>
      <c r="Y50" s="389" t="s">
        <v>75</v>
      </c>
      <c r="Z50" s="389" t="s">
        <v>75</v>
      </c>
      <c r="AA50" s="389" t="s">
        <v>75</v>
      </c>
      <c r="AB50" s="389" t="s">
        <v>75</v>
      </c>
      <c r="AC50" s="382" t="s">
        <v>76</v>
      </c>
      <c r="AD50" s="389" t="s">
        <v>75</v>
      </c>
      <c r="AE50" s="389" t="s">
        <v>75</v>
      </c>
      <c r="AF50" s="389" t="s">
        <v>75</v>
      </c>
      <c r="AG50" s="389" t="s">
        <v>75</v>
      </c>
      <c r="AH50" s="382" t="s">
        <v>76</v>
      </c>
      <c r="AI50" s="389" t="s">
        <v>75</v>
      </c>
      <c r="AJ50" s="389" t="s">
        <v>75</v>
      </c>
      <c r="AK50" s="382" t="s">
        <v>76</v>
      </c>
      <c r="AL50" s="389" t="s">
        <v>75</v>
      </c>
      <c r="AM50" s="382" t="s">
        <v>76</v>
      </c>
      <c r="AN50" s="382" t="s">
        <v>76</v>
      </c>
      <c r="AO50" s="382" t="s">
        <v>76</v>
      </c>
      <c r="AP50" s="382" t="s">
        <v>76</v>
      </c>
      <c r="AQ50" s="389" t="s">
        <v>75</v>
      </c>
      <c r="AR50" s="389" t="s">
        <v>75</v>
      </c>
      <c r="AS50" s="389" t="s">
        <v>75</v>
      </c>
      <c r="AT50" s="389" t="s">
        <v>75</v>
      </c>
      <c r="AU50" s="389" t="s">
        <v>75</v>
      </c>
      <c r="AV50" s="389" t="s">
        <v>75</v>
      </c>
      <c r="AW50" s="389" t="s">
        <v>75</v>
      </c>
      <c r="AX50" s="389" t="s">
        <v>75</v>
      </c>
      <c r="AY50" s="382" t="s">
        <v>76</v>
      </c>
      <c r="AZ50" s="398"/>
      <c r="BA50" s="390" t="s">
        <v>76</v>
      </c>
      <c r="BB50" s="390" t="s">
        <v>76</v>
      </c>
      <c r="BC50" s="390" t="s">
        <v>76</v>
      </c>
      <c r="BD50" s="390" t="s">
        <v>76</v>
      </c>
      <c r="BE50" s="390" t="s">
        <v>76</v>
      </c>
      <c r="BF50" s="390" t="s">
        <v>76</v>
      </c>
      <c r="BG50" s="390" t="s">
        <v>76</v>
      </c>
      <c r="BH50" s="390" t="s">
        <v>76</v>
      </c>
      <c r="BI50" s="390" t="s">
        <v>76</v>
      </c>
      <c r="BJ50" s="390" t="s">
        <v>76</v>
      </c>
      <c r="BK50" s="390" t="s">
        <v>76</v>
      </c>
      <c r="BL50" s="390" t="s">
        <v>76</v>
      </c>
      <c r="BM50" s="368"/>
    </row>
    <row r="51" ht="15" customHeight="1" spans="1:65">
      <c r="A51" s="344">
        <v>2013</v>
      </c>
      <c r="B51" s="341" t="str">
        <f ca="1" t="shared" si="9"/>
        <v>CONCLUÍDO</v>
      </c>
      <c r="C51" s="321" t="s">
        <v>128</v>
      </c>
      <c r="D51" s="322" t="s">
        <v>73</v>
      </c>
      <c r="E51" s="323" t="str">
        <f>'13 (13)'!$C$3</f>
        <v>07/2013 (PE)</v>
      </c>
      <c r="F51" s="323" t="str">
        <f>'13 (13)'!$C$4</f>
        <v>22/2013</v>
      </c>
      <c r="G51" s="324" t="str">
        <f>'13 (13)'!$C$7</f>
        <v>SUPERMERCADO FERREIRA LINS LTDA - ME</v>
      </c>
      <c r="H51" s="323" t="str">
        <f>'13 (13)'!$C$8</f>
        <v>09.646.620/0001-77</v>
      </c>
      <c r="I51" s="351" t="str">
        <f>'13 (13)'!$C$9</f>
        <v>Aquisição de gêneros alimentícios.</v>
      </c>
      <c r="J51" s="352">
        <f>'13 (13)'!$C$10</f>
        <v>41418</v>
      </c>
      <c r="K51" s="352">
        <f>'13 (13)'!$C$11</f>
        <v>41418</v>
      </c>
      <c r="L51" s="352" t="s">
        <v>73</v>
      </c>
      <c r="M51" s="353">
        <f>'13 (13)'!$C$12</f>
        <v>41783</v>
      </c>
      <c r="N51" s="354">
        <f ca="1" t="shared" si="8"/>
        <v>0</v>
      </c>
      <c r="O51" s="353">
        <f>'13 (13)'!$C$13</f>
        <v>41782</v>
      </c>
      <c r="P51" s="353"/>
      <c r="Q51" s="353" t="s">
        <v>76</v>
      </c>
      <c r="R51" s="352">
        <f>'13 (13)'!$C$14</f>
        <v>0</v>
      </c>
      <c r="S51" s="382" t="str">
        <f>'13 (13)'!$C$22</f>
        <v>2013NE800093</v>
      </c>
      <c r="T51" s="376" t="str">
        <f>'13 (13)'!$C$16</f>
        <v>ALAÍCE DUARTE DA SILVA</v>
      </c>
      <c r="U51" s="352" t="str">
        <f>'13 (13)'!$C$19</f>
        <v>NÃO</v>
      </c>
      <c r="V51" s="382" t="str">
        <f>'13 (13)'!$C$20</f>
        <v>NÃO</v>
      </c>
      <c r="W51" s="377">
        <f>'13 (13)'!$C$23</f>
        <v>17632.9</v>
      </c>
      <c r="X51" s="389" t="s">
        <v>75</v>
      </c>
      <c r="Y51" s="389" t="s">
        <v>75</v>
      </c>
      <c r="Z51" s="389" t="s">
        <v>75</v>
      </c>
      <c r="AA51" s="389" t="s">
        <v>75</v>
      </c>
      <c r="AB51" s="389" t="s">
        <v>75</v>
      </c>
      <c r="AC51" s="382" t="s">
        <v>76</v>
      </c>
      <c r="AD51" s="389" t="s">
        <v>75</v>
      </c>
      <c r="AE51" s="389" t="s">
        <v>75</v>
      </c>
      <c r="AF51" s="389" t="s">
        <v>75</v>
      </c>
      <c r="AG51" s="389" t="s">
        <v>75</v>
      </c>
      <c r="AH51" s="382" t="s">
        <v>76</v>
      </c>
      <c r="AI51" s="389" t="s">
        <v>75</v>
      </c>
      <c r="AJ51" s="389" t="s">
        <v>75</v>
      </c>
      <c r="AK51" s="382" t="s">
        <v>76</v>
      </c>
      <c r="AL51" s="389" t="s">
        <v>75</v>
      </c>
      <c r="AM51" s="382" t="s">
        <v>76</v>
      </c>
      <c r="AN51" s="382" t="s">
        <v>76</v>
      </c>
      <c r="AO51" s="382" t="s">
        <v>76</v>
      </c>
      <c r="AP51" s="382" t="s">
        <v>76</v>
      </c>
      <c r="AQ51" s="389" t="s">
        <v>75</v>
      </c>
      <c r="AR51" s="389" t="s">
        <v>75</v>
      </c>
      <c r="AS51" s="389" t="s">
        <v>75</v>
      </c>
      <c r="AT51" s="389" t="s">
        <v>75</v>
      </c>
      <c r="AU51" s="389" t="s">
        <v>75</v>
      </c>
      <c r="AV51" s="389" t="s">
        <v>75</v>
      </c>
      <c r="AW51" s="389" t="s">
        <v>75</v>
      </c>
      <c r="AX51" s="389" t="s">
        <v>75</v>
      </c>
      <c r="AY51" s="382" t="s">
        <v>76</v>
      </c>
      <c r="AZ51" s="398"/>
      <c r="BA51" s="390" t="s">
        <v>76</v>
      </c>
      <c r="BB51" s="390" t="s">
        <v>76</v>
      </c>
      <c r="BC51" s="390" t="s">
        <v>76</v>
      </c>
      <c r="BD51" s="390" t="s">
        <v>76</v>
      </c>
      <c r="BE51" s="390" t="s">
        <v>76</v>
      </c>
      <c r="BF51" s="390" t="s">
        <v>76</v>
      </c>
      <c r="BG51" s="390" t="s">
        <v>76</v>
      </c>
      <c r="BH51" s="390" t="s">
        <v>76</v>
      </c>
      <c r="BI51" s="390" t="s">
        <v>76</v>
      </c>
      <c r="BJ51" s="390" t="s">
        <v>76</v>
      </c>
      <c r="BK51" s="390" t="s">
        <v>76</v>
      </c>
      <c r="BL51" s="390" t="s">
        <v>76</v>
      </c>
      <c r="BM51" s="368"/>
    </row>
    <row r="52" ht="45" customHeight="1" spans="1:65">
      <c r="A52" s="344">
        <v>2013</v>
      </c>
      <c r="B52" s="336" t="str">
        <f ca="1" t="shared" si="9"/>
        <v>CONCLUÍDO</v>
      </c>
      <c r="C52" s="337" t="s">
        <v>129</v>
      </c>
      <c r="D52" s="338" t="s">
        <v>73</v>
      </c>
      <c r="E52" s="339" t="str">
        <f>'14 (13)'!$C$3</f>
        <v>07/2013 (PE)</v>
      </c>
      <c r="F52" s="339" t="str">
        <f>'14 (13)'!$C$4</f>
        <v>23/2013</v>
      </c>
      <c r="G52" s="340" t="str">
        <f>'14 (13)'!$C$7</f>
        <v>CANTEIRO CHEIRO VERDE PRODUCAO E COMERCIO DE HORTIFRUTIGRANGEIROS LTDA -ME</v>
      </c>
      <c r="H52" s="339" t="str">
        <f>'14 (13)'!$C$8</f>
        <v>14.593.336/0001-10</v>
      </c>
      <c r="I52" s="361" t="str">
        <f>'14 (13)'!$C$9</f>
        <v>Aquisição de gêneros alimentícios.</v>
      </c>
      <c r="J52" s="362">
        <f>'14 (13)'!$C$10</f>
        <v>41421</v>
      </c>
      <c r="K52" s="362">
        <f>'14 (13)'!$C$11</f>
        <v>41421</v>
      </c>
      <c r="L52" s="362" t="s">
        <v>73</v>
      </c>
      <c r="M52" s="363">
        <f>'14 (13)'!$C$12</f>
        <v>41786</v>
      </c>
      <c r="N52" s="354">
        <f ca="1" t="shared" si="8"/>
        <v>0</v>
      </c>
      <c r="O52" s="353">
        <f>'14 (13)'!$C$13</f>
        <v>41782</v>
      </c>
      <c r="P52" s="353"/>
      <c r="Q52" s="353" t="s">
        <v>76</v>
      </c>
      <c r="R52" s="352">
        <f>'14 (13)'!$C$14</f>
        <v>0</v>
      </c>
      <c r="S52" s="382" t="str">
        <f>'14 (13)'!$C$22</f>
        <v>2013NE800096</v>
      </c>
      <c r="T52" s="376" t="str">
        <f>'14 (13)'!$C$16</f>
        <v>ALAÍCE DUARTE DA SILVA</v>
      </c>
      <c r="U52" s="352" t="str">
        <f>'14 (13)'!$C$19</f>
        <v>NÃO</v>
      </c>
      <c r="V52" s="382" t="str">
        <f>'14 (13)'!$C$20</f>
        <v>NÃO</v>
      </c>
      <c r="W52" s="377">
        <f>'14 (13)'!$C$23</f>
        <v>10459.58</v>
      </c>
      <c r="X52" s="389" t="s">
        <v>75</v>
      </c>
      <c r="Y52" s="389" t="s">
        <v>75</v>
      </c>
      <c r="Z52" s="389" t="s">
        <v>75</v>
      </c>
      <c r="AA52" s="389" t="s">
        <v>75</v>
      </c>
      <c r="AB52" s="389" t="s">
        <v>75</v>
      </c>
      <c r="AC52" s="382" t="s">
        <v>76</v>
      </c>
      <c r="AD52" s="389" t="s">
        <v>75</v>
      </c>
      <c r="AE52" s="389" t="s">
        <v>75</v>
      </c>
      <c r="AF52" s="389" t="s">
        <v>75</v>
      </c>
      <c r="AG52" s="389" t="s">
        <v>75</v>
      </c>
      <c r="AH52" s="382" t="s">
        <v>76</v>
      </c>
      <c r="AI52" s="389" t="s">
        <v>75</v>
      </c>
      <c r="AJ52" s="389" t="s">
        <v>75</v>
      </c>
      <c r="AK52" s="382" t="s">
        <v>76</v>
      </c>
      <c r="AL52" s="389" t="s">
        <v>75</v>
      </c>
      <c r="AM52" s="382" t="s">
        <v>76</v>
      </c>
      <c r="AN52" s="382" t="s">
        <v>76</v>
      </c>
      <c r="AO52" s="382" t="s">
        <v>76</v>
      </c>
      <c r="AP52" s="382" t="s">
        <v>76</v>
      </c>
      <c r="AQ52" s="389" t="s">
        <v>75</v>
      </c>
      <c r="AR52" s="389" t="s">
        <v>75</v>
      </c>
      <c r="AS52" s="389" t="s">
        <v>75</v>
      </c>
      <c r="AT52" s="389" t="s">
        <v>75</v>
      </c>
      <c r="AU52" s="389" t="s">
        <v>75</v>
      </c>
      <c r="AV52" s="389" t="s">
        <v>75</v>
      </c>
      <c r="AW52" s="389" t="s">
        <v>75</v>
      </c>
      <c r="AX52" s="389" t="s">
        <v>75</v>
      </c>
      <c r="AY52" s="382" t="s">
        <v>76</v>
      </c>
      <c r="AZ52" s="398"/>
      <c r="BA52" s="390" t="s">
        <v>76</v>
      </c>
      <c r="BB52" s="390" t="s">
        <v>76</v>
      </c>
      <c r="BC52" s="390" t="s">
        <v>76</v>
      </c>
      <c r="BD52" s="390" t="s">
        <v>76</v>
      </c>
      <c r="BE52" s="390" t="s">
        <v>76</v>
      </c>
      <c r="BF52" s="390" t="s">
        <v>76</v>
      </c>
      <c r="BG52" s="390" t="s">
        <v>76</v>
      </c>
      <c r="BH52" s="390" t="s">
        <v>76</v>
      </c>
      <c r="BI52" s="390" t="s">
        <v>76</v>
      </c>
      <c r="BJ52" s="390" t="s">
        <v>76</v>
      </c>
      <c r="BK52" s="390" t="s">
        <v>76</v>
      </c>
      <c r="BL52" s="390" t="s">
        <v>76</v>
      </c>
      <c r="BM52" s="368"/>
    </row>
    <row r="53" ht="15" customHeight="1" spans="1:65">
      <c r="A53" s="344">
        <v>2013</v>
      </c>
      <c r="B53" s="341" t="str">
        <f ca="1" t="shared" si="9"/>
        <v>CONCLUÍDO</v>
      </c>
      <c r="C53" s="321" t="s">
        <v>130</v>
      </c>
      <c r="D53" s="322" t="s">
        <v>73</v>
      </c>
      <c r="E53" s="323" t="str">
        <f>'15 (13)'!$C$3</f>
        <v>07/2013 (PE)</v>
      </c>
      <c r="F53" s="323" t="str">
        <f>'15 (13)'!$C$4</f>
        <v>24/2013</v>
      </c>
      <c r="G53" s="324" t="str">
        <f>'15 (13)'!$C$7</f>
        <v>CAVALCANTE &amp; CIA LTDA - ME</v>
      </c>
      <c r="H53" s="323" t="str">
        <f>'15 (13)'!$C$8</f>
        <v>10.655.938/0001-01</v>
      </c>
      <c r="I53" s="351" t="str">
        <f>'15 (13)'!$C$9</f>
        <v>Aquisição de gêneros alimentícios.</v>
      </c>
      <c r="J53" s="352">
        <f>'15 (13)'!$C$10</f>
        <v>41422</v>
      </c>
      <c r="K53" s="352">
        <f>'15 (13)'!$C$11</f>
        <v>41422</v>
      </c>
      <c r="L53" s="352" t="s">
        <v>73</v>
      </c>
      <c r="M53" s="353">
        <f>'15 (13)'!$C$12</f>
        <v>41787</v>
      </c>
      <c r="N53" s="354">
        <f ca="1" t="shared" si="8"/>
        <v>0</v>
      </c>
      <c r="O53" s="353">
        <f>'15 (13)'!$C$13</f>
        <v>41782</v>
      </c>
      <c r="P53" s="353"/>
      <c r="Q53" s="353" t="s">
        <v>76</v>
      </c>
      <c r="R53" s="352">
        <f>'15 (13)'!$C$14</f>
        <v>41472</v>
      </c>
      <c r="S53" s="382" t="str">
        <f>'15 (13)'!$C$22</f>
        <v>2013NE800097</v>
      </c>
      <c r="T53" s="376" t="str">
        <f>'15 (13)'!$C$16</f>
        <v>ALAÍCE DUARTE DA SILVA</v>
      </c>
      <c r="U53" s="352" t="str">
        <f>'15 (13)'!$C$19</f>
        <v>NÃO</v>
      </c>
      <c r="V53" s="382" t="str">
        <f>'15 (13)'!$C$20</f>
        <v>NÃO</v>
      </c>
      <c r="W53" s="377">
        <f>'15 (13)'!$C$23</f>
        <v>34087</v>
      </c>
      <c r="X53" s="389" t="s">
        <v>75</v>
      </c>
      <c r="Y53" s="389" t="s">
        <v>75</v>
      </c>
      <c r="Z53" s="389" t="s">
        <v>75</v>
      </c>
      <c r="AA53" s="389" t="s">
        <v>75</v>
      </c>
      <c r="AB53" s="389" t="s">
        <v>75</v>
      </c>
      <c r="AC53" s="382" t="s">
        <v>76</v>
      </c>
      <c r="AD53" s="389" t="s">
        <v>75</v>
      </c>
      <c r="AE53" s="389" t="s">
        <v>75</v>
      </c>
      <c r="AF53" s="389" t="s">
        <v>75</v>
      </c>
      <c r="AG53" s="389" t="s">
        <v>75</v>
      </c>
      <c r="AH53" s="382" t="s">
        <v>76</v>
      </c>
      <c r="AI53" s="389" t="s">
        <v>75</v>
      </c>
      <c r="AJ53" s="389" t="s">
        <v>75</v>
      </c>
      <c r="AK53" s="382" t="s">
        <v>76</v>
      </c>
      <c r="AL53" s="389" t="s">
        <v>75</v>
      </c>
      <c r="AM53" s="382" t="s">
        <v>76</v>
      </c>
      <c r="AN53" s="382" t="s">
        <v>76</v>
      </c>
      <c r="AO53" s="382" t="s">
        <v>76</v>
      </c>
      <c r="AP53" s="382" t="s">
        <v>76</v>
      </c>
      <c r="AQ53" s="389" t="s">
        <v>75</v>
      </c>
      <c r="AR53" s="389" t="s">
        <v>75</v>
      </c>
      <c r="AS53" s="389" t="s">
        <v>75</v>
      </c>
      <c r="AT53" s="389" t="s">
        <v>75</v>
      </c>
      <c r="AU53" s="389" t="s">
        <v>75</v>
      </c>
      <c r="AV53" s="389" t="s">
        <v>75</v>
      </c>
      <c r="AW53" s="389" t="s">
        <v>75</v>
      </c>
      <c r="AX53" s="389" t="s">
        <v>75</v>
      </c>
      <c r="AY53" s="382" t="s">
        <v>76</v>
      </c>
      <c r="AZ53" s="398"/>
      <c r="BA53" s="390" t="s">
        <v>76</v>
      </c>
      <c r="BB53" s="390" t="s">
        <v>76</v>
      </c>
      <c r="BC53" s="390" t="s">
        <v>76</v>
      </c>
      <c r="BD53" s="390" t="s">
        <v>76</v>
      </c>
      <c r="BE53" s="390" t="s">
        <v>76</v>
      </c>
      <c r="BF53" s="390" t="s">
        <v>76</v>
      </c>
      <c r="BG53" s="390" t="s">
        <v>76</v>
      </c>
      <c r="BH53" s="390" t="s">
        <v>76</v>
      </c>
      <c r="BI53" s="390" t="s">
        <v>76</v>
      </c>
      <c r="BJ53" s="390" t="s">
        <v>76</v>
      </c>
      <c r="BK53" s="390" t="s">
        <v>76</v>
      </c>
      <c r="BL53" s="390" t="s">
        <v>76</v>
      </c>
      <c r="BM53" s="368"/>
    </row>
    <row r="54" ht="15" customHeight="1" spans="1:65">
      <c r="A54" s="344">
        <v>2013</v>
      </c>
      <c r="B54" s="341" t="str">
        <f ca="1" t="shared" si="9"/>
        <v>CONCLUÍDO</v>
      </c>
      <c r="C54" s="321" t="s">
        <v>131</v>
      </c>
      <c r="D54" s="322" t="s">
        <v>73</v>
      </c>
      <c r="E54" s="323" t="str">
        <f>'16 (13)'!$C$3</f>
        <v>07/2013 (PE)</v>
      </c>
      <c r="F54" s="323" t="str">
        <f>'16 (13)'!$C$4</f>
        <v>25/2013</v>
      </c>
      <c r="G54" s="324" t="str">
        <f>'16 (13)'!$C$7</f>
        <v>JOSE MACIEL DA COSTA ALVES - ME</v>
      </c>
      <c r="H54" s="323" t="str">
        <f>'16 (13)'!$C$8</f>
        <v>01.650.302/0001-78</v>
      </c>
      <c r="I54" s="351" t="str">
        <f>'16 (13)'!$C$9</f>
        <v>Aquisição de gêneros alimentícios.</v>
      </c>
      <c r="J54" s="352">
        <f>'16 (13)'!$C$10</f>
        <v>41428</v>
      </c>
      <c r="K54" s="352">
        <f>'16 (13)'!$C$11</f>
        <v>41428</v>
      </c>
      <c r="L54" s="352" t="s">
        <v>73</v>
      </c>
      <c r="M54" s="353">
        <f>'16 (13)'!$C$12</f>
        <v>41793</v>
      </c>
      <c r="N54" s="354">
        <f ca="1" t="shared" si="8"/>
        <v>0</v>
      </c>
      <c r="O54" s="353">
        <f>'16 (13)'!$C$13</f>
        <v>41782</v>
      </c>
      <c r="P54" s="353"/>
      <c r="Q54" s="353" t="s">
        <v>76</v>
      </c>
      <c r="R54" s="352">
        <f>'16 (13)'!$C$14</f>
        <v>0</v>
      </c>
      <c r="S54" s="382" t="str">
        <f>'16 (13)'!$C$22</f>
        <v>2013NE800099</v>
      </c>
      <c r="T54" s="376" t="str">
        <f>'16 (13)'!$C$16</f>
        <v>ALAÍCE DUARTE DA SILVA</v>
      </c>
      <c r="U54" s="352" t="str">
        <f>'16 (13)'!$C$19</f>
        <v>NÃO</v>
      </c>
      <c r="V54" s="382" t="str">
        <f>'16 (13)'!$C$20</f>
        <v>NÃO</v>
      </c>
      <c r="W54" s="377">
        <f>'16 (13)'!$C$23</f>
        <v>33390</v>
      </c>
      <c r="X54" s="389" t="s">
        <v>75</v>
      </c>
      <c r="Y54" s="389" t="s">
        <v>75</v>
      </c>
      <c r="Z54" s="389" t="s">
        <v>75</v>
      </c>
      <c r="AA54" s="389" t="s">
        <v>75</v>
      </c>
      <c r="AB54" s="389" t="s">
        <v>75</v>
      </c>
      <c r="AC54" s="382" t="s">
        <v>76</v>
      </c>
      <c r="AD54" s="389" t="s">
        <v>75</v>
      </c>
      <c r="AE54" s="389" t="s">
        <v>75</v>
      </c>
      <c r="AF54" s="389" t="s">
        <v>75</v>
      </c>
      <c r="AG54" s="389" t="s">
        <v>75</v>
      </c>
      <c r="AH54" s="382" t="s">
        <v>76</v>
      </c>
      <c r="AI54" s="389" t="s">
        <v>75</v>
      </c>
      <c r="AJ54" s="389" t="s">
        <v>75</v>
      </c>
      <c r="AK54" s="382" t="s">
        <v>76</v>
      </c>
      <c r="AL54" s="389" t="s">
        <v>75</v>
      </c>
      <c r="AM54" s="382" t="s">
        <v>76</v>
      </c>
      <c r="AN54" s="382" t="s">
        <v>76</v>
      </c>
      <c r="AO54" s="382" t="s">
        <v>76</v>
      </c>
      <c r="AP54" s="382" t="s">
        <v>76</v>
      </c>
      <c r="AQ54" s="389" t="s">
        <v>75</v>
      </c>
      <c r="AR54" s="389" t="s">
        <v>75</v>
      </c>
      <c r="AS54" s="389" t="s">
        <v>75</v>
      </c>
      <c r="AT54" s="389" t="s">
        <v>75</v>
      </c>
      <c r="AU54" s="389" t="s">
        <v>75</v>
      </c>
      <c r="AV54" s="389" t="s">
        <v>75</v>
      </c>
      <c r="AW54" s="389" t="s">
        <v>75</v>
      </c>
      <c r="AX54" s="389" t="s">
        <v>75</v>
      </c>
      <c r="AY54" s="382" t="s">
        <v>76</v>
      </c>
      <c r="AZ54" s="398"/>
      <c r="BA54" s="390" t="s">
        <v>76</v>
      </c>
      <c r="BB54" s="390" t="s">
        <v>76</v>
      </c>
      <c r="BC54" s="390" t="s">
        <v>76</v>
      </c>
      <c r="BD54" s="390" t="s">
        <v>76</v>
      </c>
      <c r="BE54" s="390" t="s">
        <v>76</v>
      </c>
      <c r="BF54" s="390" t="s">
        <v>76</v>
      </c>
      <c r="BG54" s="390" t="s">
        <v>76</v>
      </c>
      <c r="BH54" s="390" t="s">
        <v>76</v>
      </c>
      <c r="BI54" s="390" t="s">
        <v>76</v>
      </c>
      <c r="BJ54" s="390" t="s">
        <v>76</v>
      </c>
      <c r="BK54" s="390" t="s">
        <v>76</v>
      </c>
      <c r="BL54" s="390" t="s">
        <v>76</v>
      </c>
      <c r="BM54" s="368"/>
    </row>
    <row r="55" ht="15" customHeight="1" spans="1:65">
      <c r="A55" s="344">
        <v>2013</v>
      </c>
      <c r="B55" s="341" t="str">
        <f ca="1" t="shared" si="9"/>
        <v>CONCLUÍDO</v>
      </c>
      <c r="C55" s="321" t="s">
        <v>132</v>
      </c>
      <c r="D55" s="322" t="s">
        <v>73</v>
      </c>
      <c r="E55" s="323" t="str">
        <f>'17 (13)'!$C$3</f>
        <v>07/2013 (PE)</v>
      </c>
      <c r="F55" s="323" t="str">
        <f>'17 (13)'!$C$4</f>
        <v>26/2013</v>
      </c>
      <c r="G55" s="324" t="str">
        <f>'17 (13)'!$C$7</f>
        <v>CAFE BARONESA LTDA. - EPP</v>
      </c>
      <c r="H55" s="323" t="str">
        <f>'17 (13)'!$C$8</f>
        <v>22.122.311/0001-66</v>
      </c>
      <c r="I55" s="351" t="str">
        <f>'17 (13)'!$C$9</f>
        <v>Aquisição de gêneros alimentícios.</v>
      </c>
      <c r="J55" s="352">
        <f>'17 (13)'!$C$10</f>
        <v>41428</v>
      </c>
      <c r="K55" s="352">
        <f>'17 (13)'!$C$11</f>
        <v>41428</v>
      </c>
      <c r="L55" s="352" t="s">
        <v>73</v>
      </c>
      <c r="M55" s="353">
        <f>'17 (13)'!$C$12</f>
        <v>41793</v>
      </c>
      <c r="N55" s="354">
        <f ca="1" t="shared" si="8"/>
        <v>0</v>
      </c>
      <c r="O55" s="353">
        <f>'17 (13)'!$C$13</f>
        <v>41782</v>
      </c>
      <c r="P55" s="353"/>
      <c r="Q55" s="353" t="s">
        <v>76</v>
      </c>
      <c r="R55" s="352">
        <f>'17 (13)'!$C$14</f>
        <v>41466</v>
      </c>
      <c r="S55" s="382" t="str">
        <f>'17 (13)'!$C$22</f>
        <v>2013NE800100</v>
      </c>
      <c r="T55" s="376" t="str">
        <f>'17 (13)'!$C$16</f>
        <v>ALAÍCE DUARTE DA SILVA</v>
      </c>
      <c r="U55" s="352" t="str">
        <f>'17 (13)'!$C$19</f>
        <v>NÃO</v>
      </c>
      <c r="V55" s="382" t="str">
        <f>'17 (13)'!$C$20</f>
        <v>NÃO</v>
      </c>
      <c r="W55" s="377">
        <f>'17 (13)'!$C$23</f>
        <v>8414.72</v>
      </c>
      <c r="X55" s="389" t="s">
        <v>75</v>
      </c>
      <c r="Y55" s="389" t="s">
        <v>75</v>
      </c>
      <c r="Z55" s="389" t="s">
        <v>75</v>
      </c>
      <c r="AA55" s="389" t="s">
        <v>75</v>
      </c>
      <c r="AB55" s="389" t="s">
        <v>75</v>
      </c>
      <c r="AC55" s="382" t="s">
        <v>76</v>
      </c>
      <c r="AD55" s="389" t="s">
        <v>75</v>
      </c>
      <c r="AE55" s="389" t="s">
        <v>75</v>
      </c>
      <c r="AF55" s="389" t="s">
        <v>75</v>
      </c>
      <c r="AG55" s="389" t="s">
        <v>75</v>
      </c>
      <c r="AH55" s="382" t="s">
        <v>76</v>
      </c>
      <c r="AI55" s="389" t="s">
        <v>75</v>
      </c>
      <c r="AJ55" s="389" t="s">
        <v>75</v>
      </c>
      <c r="AK55" s="382" t="s">
        <v>76</v>
      </c>
      <c r="AL55" s="389" t="s">
        <v>75</v>
      </c>
      <c r="AM55" s="382" t="s">
        <v>76</v>
      </c>
      <c r="AN55" s="382" t="s">
        <v>76</v>
      </c>
      <c r="AO55" s="382" t="s">
        <v>76</v>
      </c>
      <c r="AP55" s="382" t="s">
        <v>76</v>
      </c>
      <c r="AQ55" s="389" t="s">
        <v>75</v>
      </c>
      <c r="AR55" s="389" t="s">
        <v>75</v>
      </c>
      <c r="AS55" s="389" t="s">
        <v>75</v>
      </c>
      <c r="AT55" s="389" t="s">
        <v>75</v>
      </c>
      <c r="AU55" s="389" t="s">
        <v>75</v>
      </c>
      <c r="AV55" s="389" t="s">
        <v>75</v>
      </c>
      <c r="AW55" s="389" t="s">
        <v>75</v>
      </c>
      <c r="AX55" s="389" t="s">
        <v>75</v>
      </c>
      <c r="AY55" s="382" t="s">
        <v>76</v>
      </c>
      <c r="AZ55" s="398"/>
      <c r="BA55" s="390" t="s">
        <v>76</v>
      </c>
      <c r="BB55" s="390" t="s">
        <v>76</v>
      </c>
      <c r="BC55" s="390" t="s">
        <v>76</v>
      </c>
      <c r="BD55" s="390" t="s">
        <v>76</v>
      </c>
      <c r="BE55" s="390" t="s">
        <v>76</v>
      </c>
      <c r="BF55" s="390" t="s">
        <v>76</v>
      </c>
      <c r="BG55" s="390" t="s">
        <v>76</v>
      </c>
      <c r="BH55" s="390" t="s">
        <v>76</v>
      </c>
      <c r="BI55" s="390" t="s">
        <v>76</v>
      </c>
      <c r="BJ55" s="390" t="s">
        <v>76</v>
      </c>
      <c r="BK55" s="390" t="s">
        <v>76</v>
      </c>
      <c r="BL55" s="390" t="s">
        <v>76</v>
      </c>
      <c r="BM55" s="368"/>
    </row>
    <row r="56" ht="15" customHeight="1" spans="1:65">
      <c r="A56" s="344">
        <v>2013</v>
      </c>
      <c r="B56" s="341" t="str">
        <f ca="1" t="shared" si="9"/>
        <v>CONCLUÍDO</v>
      </c>
      <c r="C56" s="321" t="s">
        <v>133</v>
      </c>
      <c r="D56" s="322" t="s">
        <v>73</v>
      </c>
      <c r="E56" s="323" t="str">
        <f>'18 (13)'!$C$3</f>
        <v>07/2013 (PE)</v>
      </c>
      <c r="F56" s="323" t="str">
        <f>'18 (13)'!$C$4</f>
        <v>27/2013</v>
      </c>
      <c r="G56" s="324" t="str">
        <f>'18 (13)'!$C$7</f>
        <v>BRENO VASCONCELOS TOME - EPP</v>
      </c>
      <c r="H56" s="323" t="str">
        <f>'18 (13)'!$C$8</f>
        <v>17.312.837/0001-79</v>
      </c>
      <c r="I56" s="351" t="str">
        <f>'18 (13)'!$C$9</f>
        <v>Aquisição de gêneros alimentícios.</v>
      </c>
      <c r="J56" s="352">
        <f>'18 (13)'!$C$10</f>
        <v>41431</v>
      </c>
      <c r="K56" s="352">
        <f>'18 (13)'!$C$11</f>
        <v>41431</v>
      </c>
      <c r="L56" s="352" t="s">
        <v>73</v>
      </c>
      <c r="M56" s="353">
        <f>'18 (13)'!$C$12</f>
        <v>41796</v>
      </c>
      <c r="N56" s="354">
        <f ca="1" t="shared" si="8"/>
        <v>0</v>
      </c>
      <c r="O56" s="353">
        <f>'18 (13)'!$C$13</f>
        <v>41782</v>
      </c>
      <c r="P56" s="353"/>
      <c r="Q56" s="353" t="s">
        <v>76</v>
      </c>
      <c r="R56" s="352">
        <f>'18 (13)'!$C$14</f>
        <v>41472</v>
      </c>
      <c r="S56" s="382" t="str">
        <f>'18 (13)'!$C$22</f>
        <v>2013NE800105</v>
      </c>
      <c r="T56" s="376" t="str">
        <f>'18 (13)'!$C$16</f>
        <v>ALAÍCE DUARTE DA SILVA</v>
      </c>
      <c r="U56" s="352" t="str">
        <f>'18 (13)'!$C$19</f>
        <v>NÃO</v>
      </c>
      <c r="V56" s="382" t="str">
        <f>'18 (13)'!$C$20</f>
        <v>NÃO</v>
      </c>
      <c r="W56" s="377">
        <f>'18 (13)'!$C$23</f>
        <v>72038.5</v>
      </c>
      <c r="X56" s="389" t="s">
        <v>75</v>
      </c>
      <c r="Y56" s="389" t="s">
        <v>75</v>
      </c>
      <c r="Z56" s="389" t="s">
        <v>75</v>
      </c>
      <c r="AA56" s="389" t="s">
        <v>75</v>
      </c>
      <c r="AB56" s="389" t="s">
        <v>75</v>
      </c>
      <c r="AC56" s="382" t="s">
        <v>76</v>
      </c>
      <c r="AD56" s="389" t="s">
        <v>75</v>
      </c>
      <c r="AE56" s="389" t="s">
        <v>75</v>
      </c>
      <c r="AF56" s="389" t="s">
        <v>75</v>
      </c>
      <c r="AG56" s="389" t="s">
        <v>75</v>
      </c>
      <c r="AH56" s="382" t="s">
        <v>76</v>
      </c>
      <c r="AI56" s="389" t="s">
        <v>75</v>
      </c>
      <c r="AJ56" s="389" t="s">
        <v>75</v>
      </c>
      <c r="AK56" s="382" t="s">
        <v>76</v>
      </c>
      <c r="AL56" s="389" t="s">
        <v>75</v>
      </c>
      <c r="AM56" s="382" t="s">
        <v>76</v>
      </c>
      <c r="AN56" s="382" t="s">
        <v>76</v>
      </c>
      <c r="AO56" s="382" t="s">
        <v>76</v>
      </c>
      <c r="AP56" s="382" t="s">
        <v>76</v>
      </c>
      <c r="AQ56" s="389" t="s">
        <v>75</v>
      </c>
      <c r="AR56" s="389" t="s">
        <v>75</v>
      </c>
      <c r="AS56" s="389" t="s">
        <v>75</v>
      </c>
      <c r="AT56" s="389" t="s">
        <v>75</v>
      </c>
      <c r="AU56" s="389" t="s">
        <v>75</v>
      </c>
      <c r="AV56" s="389" t="s">
        <v>75</v>
      </c>
      <c r="AW56" s="389" t="s">
        <v>75</v>
      </c>
      <c r="AX56" s="389" t="s">
        <v>75</v>
      </c>
      <c r="AY56" s="382" t="s">
        <v>76</v>
      </c>
      <c r="AZ56" s="398"/>
      <c r="BA56" s="390" t="s">
        <v>76</v>
      </c>
      <c r="BB56" s="390" t="s">
        <v>76</v>
      </c>
      <c r="BC56" s="390" t="s">
        <v>76</v>
      </c>
      <c r="BD56" s="390" t="s">
        <v>76</v>
      </c>
      <c r="BE56" s="390" t="s">
        <v>76</v>
      </c>
      <c r="BF56" s="390" t="s">
        <v>76</v>
      </c>
      <c r="BG56" s="390" t="s">
        <v>76</v>
      </c>
      <c r="BH56" s="390" t="s">
        <v>76</v>
      </c>
      <c r="BI56" s="390" t="s">
        <v>76</v>
      </c>
      <c r="BJ56" s="390" t="s">
        <v>76</v>
      </c>
      <c r="BK56" s="390" t="s">
        <v>76</v>
      </c>
      <c r="BL56" s="390" t="s">
        <v>76</v>
      </c>
      <c r="BM56" s="368"/>
    </row>
    <row r="57" ht="15" customHeight="1" spans="1:65">
      <c r="A57" s="344">
        <v>2013</v>
      </c>
      <c r="B57" s="341" t="str">
        <f ca="1" t="shared" si="9"/>
        <v>CONCLUÍDO</v>
      </c>
      <c r="C57" s="321" t="s">
        <v>134</v>
      </c>
      <c r="D57" s="322" t="s">
        <v>73</v>
      </c>
      <c r="E57" s="323" t="str">
        <f>'19 (13)'!$C$3</f>
        <v>07/2013 (PE)</v>
      </c>
      <c r="F57" s="323" t="str">
        <f>'19 (13)'!$C$4</f>
        <v>28/2013</v>
      </c>
      <c r="G57" s="324" t="str">
        <f>'19 (13)'!$C$7</f>
        <v>ANTONIO JORGE DOS SANTOS - ME</v>
      </c>
      <c r="H57" s="323" t="str">
        <f>'19 (13)'!$C$8</f>
        <v>00.547.193/0001-03</v>
      </c>
      <c r="I57" s="351" t="str">
        <f>'19 (13)'!$C$9</f>
        <v>Aquisição de gêneros alimentícios.</v>
      </c>
      <c r="J57" s="352">
        <f>'19 (13)'!$C$10</f>
        <v>41431</v>
      </c>
      <c r="K57" s="352">
        <f>'19 (13)'!$C$11</f>
        <v>41431</v>
      </c>
      <c r="L57" s="352" t="s">
        <v>73</v>
      </c>
      <c r="M57" s="353">
        <f>'19 (13)'!$C$12</f>
        <v>41796</v>
      </c>
      <c r="N57" s="354">
        <f ca="1" t="shared" si="8"/>
        <v>0</v>
      </c>
      <c r="O57" s="353">
        <f>'19 (13)'!$C$13</f>
        <v>41782</v>
      </c>
      <c r="P57" s="353"/>
      <c r="Q57" s="353" t="s">
        <v>76</v>
      </c>
      <c r="R57" s="352">
        <f>'19 (13)'!$C$14</f>
        <v>41472</v>
      </c>
      <c r="S57" s="382" t="str">
        <f>'19 (13)'!$C$22</f>
        <v>2013NE800092</v>
      </c>
      <c r="T57" s="376" t="str">
        <f>'19 (13)'!$C$16</f>
        <v>ALAÍCE DUARTE DA SILVA</v>
      </c>
      <c r="U57" s="352" t="str">
        <f>'19 (13)'!$C$19</f>
        <v>NÃO</v>
      </c>
      <c r="V57" s="382" t="str">
        <f>'19 (13)'!$C$20</f>
        <v>NÃO</v>
      </c>
      <c r="W57" s="377">
        <f>'19 (13)'!$C$23</f>
        <v>87183.23</v>
      </c>
      <c r="X57" s="389" t="s">
        <v>75</v>
      </c>
      <c r="Y57" s="389" t="s">
        <v>75</v>
      </c>
      <c r="Z57" s="389" t="s">
        <v>75</v>
      </c>
      <c r="AA57" s="389" t="s">
        <v>75</v>
      </c>
      <c r="AB57" s="389" t="s">
        <v>75</v>
      </c>
      <c r="AC57" s="382" t="s">
        <v>76</v>
      </c>
      <c r="AD57" s="389" t="s">
        <v>75</v>
      </c>
      <c r="AE57" s="389" t="s">
        <v>75</v>
      </c>
      <c r="AF57" s="389" t="s">
        <v>75</v>
      </c>
      <c r="AG57" s="389" t="s">
        <v>75</v>
      </c>
      <c r="AH57" s="382" t="s">
        <v>76</v>
      </c>
      <c r="AI57" s="389" t="s">
        <v>75</v>
      </c>
      <c r="AJ57" s="389" t="s">
        <v>75</v>
      </c>
      <c r="AK57" s="382" t="s">
        <v>76</v>
      </c>
      <c r="AL57" s="389" t="s">
        <v>75</v>
      </c>
      <c r="AM57" s="382" t="s">
        <v>76</v>
      </c>
      <c r="AN57" s="382" t="s">
        <v>76</v>
      </c>
      <c r="AO57" s="382" t="s">
        <v>76</v>
      </c>
      <c r="AP57" s="382" t="s">
        <v>76</v>
      </c>
      <c r="AQ57" s="389" t="s">
        <v>75</v>
      </c>
      <c r="AR57" s="389" t="s">
        <v>75</v>
      </c>
      <c r="AS57" s="389" t="s">
        <v>75</v>
      </c>
      <c r="AT57" s="389" t="s">
        <v>75</v>
      </c>
      <c r="AU57" s="389" t="s">
        <v>75</v>
      </c>
      <c r="AV57" s="389" t="s">
        <v>75</v>
      </c>
      <c r="AW57" s="389" t="s">
        <v>75</v>
      </c>
      <c r="AX57" s="389" t="s">
        <v>75</v>
      </c>
      <c r="AY57" s="382" t="s">
        <v>76</v>
      </c>
      <c r="AZ57" s="398"/>
      <c r="BA57" s="390" t="s">
        <v>76</v>
      </c>
      <c r="BB57" s="390" t="s">
        <v>76</v>
      </c>
      <c r="BC57" s="390" t="s">
        <v>76</v>
      </c>
      <c r="BD57" s="390" t="s">
        <v>76</v>
      </c>
      <c r="BE57" s="390" t="s">
        <v>76</v>
      </c>
      <c r="BF57" s="390" t="s">
        <v>76</v>
      </c>
      <c r="BG57" s="390" t="s">
        <v>76</v>
      </c>
      <c r="BH57" s="390" t="s">
        <v>76</v>
      </c>
      <c r="BI57" s="390" t="s">
        <v>76</v>
      </c>
      <c r="BJ57" s="390" t="s">
        <v>76</v>
      </c>
      <c r="BK57" s="390" t="s">
        <v>76</v>
      </c>
      <c r="BL57" s="390" t="s">
        <v>76</v>
      </c>
      <c r="BM57" s="368"/>
    </row>
    <row r="58" ht="15" customHeight="1" spans="1:65">
      <c r="A58" s="344">
        <v>2013</v>
      </c>
      <c r="B58" s="336" t="str">
        <f ca="1" t="shared" si="9"/>
        <v>CONCLUÍDO</v>
      </c>
      <c r="C58" s="321" t="s">
        <v>135</v>
      </c>
      <c r="D58" s="322" t="s">
        <v>73</v>
      </c>
      <c r="E58" s="323" t="str">
        <f>'20 (13)'!$C$3</f>
        <v>06/2013 (DL)</v>
      </c>
      <c r="F58" s="323" t="str">
        <f>'20 (13)'!$C$4</f>
        <v>NÃO</v>
      </c>
      <c r="G58" s="324" t="str">
        <f>'20 (13)'!$C$7</f>
        <v>ROSINALDO ALIPIO DE LIMA - EPP</v>
      </c>
      <c r="H58" s="323" t="str">
        <f>'20 (13)'!$C$8</f>
        <v>09.135.195/0001-51</v>
      </c>
      <c r="I58" s="351" t="str">
        <f>'20 (13)'!$C$9</f>
        <v>Terceirizados - limpeza e conservação.</v>
      </c>
      <c r="J58" s="352">
        <v>42529</v>
      </c>
      <c r="K58" s="352">
        <v>42896</v>
      </c>
      <c r="L58" s="352" t="s">
        <v>136</v>
      </c>
      <c r="M58" s="353">
        <v>43199</v>
      </c>
      <c r="N58" s="354">
        <f ca="1" t="shared" si="8"/>
        <v>0</v>
      </c>
      <c r="O58" s="353">
        <v>43198</v>
      </c>
      <c r="P58" s="353" t="s">
        <v>137</v>
      </c>
      <c r="Q58" s="353" t="s">
        <v>106</v>
      </c>
      <c r="R58" s="352">
        <v>42716</v>
      </c>
      <c r="S58" s="382" t="str">
        <f>'20 (13)'!$C$24</f>
        <v>2013NE800107</v>
      </c>
      <c r="T58" s="387" t="s">
        <v>138</v>
      </c>
      <c r="U58" s="352" t="str">
        <f>'20 (13)'!$C$21</f>
        <v>NÃO</v>
      </c>
      <c r="V58" s="382" t="str">
        <f>'20 (13)'!$C$22</f>
        <v>SIM</v>
      </c>
      <c r="W58" s="377">
        <v>738754.08</v>
      </c>
      <c r="X58" s="389" t="s">
        <v>75</v>
      </c>
      <c r="Y58" s="389" t="s">
        <v>75</v>
      </c>
      <c r="Z58" s="389" t="s">
        <v>75</v>
      </c>
      <c r="AA58" s="389" t="s">
        <v>75</v>
      </c>
      <c r="AB58" s="389" t="s">
        <v>75</v>
      </c>
      <c r="AC58" s="389" t="s">
        <v>75</v>
      </c>
      <c r="AD58" s="389" t="s">
        <v>75</v>
      </c>
      <c r="AE58" s="389" t="s">
        <v>75</v>
      </c>
      <c r="AF58" s="389" t="s">
        <v>75</v>
      </c>
      <c r="AG58" s="382" t="s">
        <v>76</v>
      </c>
      <c r="AH58" s="382" t="s">
        <v>76</v>
      </c>
      <c r="AI58" s="389" t="s">
        <v>75</v>
      </c>
      <c r="AJ58" s="389" t="s">
        <v>75</v>
      </c>
      <c r="AK58" s="382" t="s">
        <v>76</v>
      </c>
      <c r="AL58" s="389" t="s">
        <v>75</v>
      </c>
      <c r="AM58" s="389" t="s">
        <v>75</v>
      </c>
      <c r="AN58" s="389" t="s">
        <v>75</v>
      </c>
      <c r="AO58" s="389" t="s">
        <v>79</v>
      </c>
      <c r="AP58" s="382" t="s">
        <v>76</v>
      </c>
      <c r="AQ58" s="396" t="s">
        <v>75</v>
      </c>
      <c r="AR58" s="389" t="s">
        <v>75</v>
      </c>
      <c r="AS58" s="389" t="s">
        <v>75</v>
      </c>
      <c r="AT58" s="389" t="s">
        <v>75</v>
      </c>
      <c r="AU58" s="389" t="s">
        <v>75</v>
      </c>
      <c r="AV58" s="382" t="s">
        <v>76</v>
      </c>
      <c r="AW58" s="389" t="s">
        <v>75</v>
      </c>
      <c r="AX58" s="389" t="s">
        <v>75</v>
      </c>
      <c r="AY58" s="342" t="s">
        <v>79</v>
      </c>
      <c r="AZ58" s="398"/>
      <c r="BA58" s="389" t="s">
        <v>139</v>
      </c>
      <c r="BB58" s="389" t="s">
        <v>139</v>
      </c>
      <c r="BC58" s="389" t="s">
        <v>139</v>
      </c>
      <c r="BD58" s="389" t="s">
        <v>75</v>
      </c>
      <c r="BE58" s="389" t="s">
        <v>75</v>
      </c>
      <c r="BF58" s="389" t="s">
        <v>75</v>
      </c>
      <c r="BG58" s="389" t="s">
        <v>75</v>
      </c>
      <c r="BH58" s="389" t="s">
        <v>75</v>
      </c>
      <c r="BI58" s="389" t="s">
        <v>75</v>
      </c>
      <c r="BJ58" s="389" t="s">
        <v>75</v>
      </c>
      <c r="BK58" s="342" t="s">
        <v>140</v>
      </c>
      <c r="BL58" s="342" t="s">
        <v>140</v>
      </c>
      <c r="BM58" s="368"/>
    </row>
    <row r="59" ht="30" customHeight="1" spans="1:65">
      <c r="A59" s="345">
        <v>2013</v>
      </c>
      <c r="B59" s="341" t="str">
        <f ca="1" t="shared" si="9"/>
        <v>CONCLUÍDO</v>
      </c>
      <c r="C59" s="321" t="s">
        <v>141</v>
      </c>
      <c r="D59" s="322" t="s">
        <v>73</v>
      </c>
      <c r="E59" s="323" t="str">
        <f>'21 (13)'!$C$3</f>
        <v>03/2013 (TP)</v>
      </c>
      <c r="F59" s="323" t="str">
        <f>'21 (13)'!$C$4</f>
        <v>NÃO</v>
      </c>
      <c r="G59" s="324" t="str">
        <f>'21 (13)'!$C$7</f>
        <v>PRENER-COMERCIO DE MATERIAIS-ELETRICOS LTDA</v>
      </c>
      <c r="H59" s="323" t="str">
        <f>'21 (13)'!$C$8</f>
        <v>00.930.087/0001-04</v>
      </c>
      <c r="I59" s="351" t="str">
        <f>'21 (13)'!$C$9</f>
        <v>Ampliação da subestação de energia elétrica.</v>
      </c>
      <c r="J59" s="352">
        <f>'21 (13)'!$C$10</f>
        <v>41464</v>
      </c>
      <c r="K59" s="352">
        <f>'21 (13)'!$C$11</f>
        <v>41483</v>
      </c>
      <c r="L59" s="352" t="s">
        <v>73</v>
      </c>
      <c r="M59" s="353">
        <f>'21 (13)'!$C$12</f>
        <v>41698</v>
      </c>
      <c r="N59" s="354">
        <f ca="1" t="shared" si="8"/>
        <v>0</v>
      </c>
      <c r="O59" s="353">
        <f>'21 (13)'!$C$13</f>
        <v>41698</v>
      </c>
      <c r="P59" s="353"/>
      <c r="Q59" s="353" t="s">
        <v>106</v>
      </c>
      <c r="R59" s="352">
        <f>'21 (13)'!$C$14</f>
        <v>41556</v>
      </c>
      <c r="S59" s="382" t="str">
        <f>'21 (13)'!$C$22</f>
        <v>2013NE800152</v>
      </c>
      <c r="T59" s="376" t="str">
        <f>'21 (13)'!$C$16</f>
        <v>JEANCARLO MEIRA DE MELO / TALITA DE CASTRO</v>
      </c>
      <c r="U59" s="352" t="str">
        <f>'21 (13)'!$C$19</f>
        <v>SIM</v>
      </c>
      <c r="V59" s="382" t="str">
        <f>'21 (13)'!$C$20</f>
        <v>05-0775-0171078</v>
      </c>
      <c r="W59" s="377">
        <f>'21 (13)'!$C$23</f>
        <v>152658.38</v>
      </c>
      <c r="X59" s="389" t="s">
        <v>75</v>
      </c>
      <c r="Y59" s="389" t="s">
        <v>75</v>
      </c>
      <c r="Z59" s="389" t="s">
        <v>75</v>
      </c>
      <c r="AA59" s="389" t="s">
        <v>75</v>
      </c>
      <c r="AB59" s="389" t="s">
        <v>75</v>
      </c>
      <c r="AC59" s="382" t="s">
        <v>76</v>
      </c>
      <c r="AD59" s="389" t="s">
        <v>75</v>
      </c>
      <c r="AE59" s="389" t="s">
        <v>75</v>
      </c>
      <c r="AF59" s="389" t="s">
        <v>75</v>
      </c>
      <c r="AG59" s="382" t="s">
        <v>76</v>
      </c>
      <c r="AH59" s="382" t="s">
        <v>76</v>
      </c>
      <c r="AI59" s="389" t="s">
        <v>75</v>
      </c>
      <c r="AJ59" s="389" t="s">
        <v>75</v>
      </c>
      <c r="AK59" s="382" t="s">
        <v>76</v>
      </c>
      <c r="AL59" s="389" t="s">
        <v>75</v>
      </c>
      <c r="AM59" s="389" t="s">
        <v>75</v>
      </c>
      <c r="AN59" s="382" t="s">
        <v>76</v>
      </c>
      <c r="AO59" s="382" t="s">
        <v>76</v>
      </c>
      <c r="AP59" s="389" t="s">
        <v>75</v>
      </c>
      <c r="AQ59" s="389" t="s">
        <v>75</v>
      </c>
      <c r="AR59" s="389" t="s">
        <v>75</v>
      </c>
      <c r="AS59" s="389" t="s">
        <v>75</v>
      </c>
      <c r="AT59" s="389" t="s">
        <v>75</v>
      </c>
      <c r="AU59" s="389" t="s">
        <v>75</v>
      </c>
      <c r="AV59" s="382" t="s">
        <v>76</v>
      </c>
      <c r="AW59" s="389" t="s">
        <v>75</v>
      </c>
      <c r="AX59" s="389" t="s">
        <v>75</v>
      </c>
      <c r="AY59" s="342" t="s">
        <v>79</v>
      </c>
      <c r="AZ59" s="403"/>
      <c r="BA59" s="401" t="s">
        <v>76</v>
      </c>
      <c r="BB59" s="401" t="s">
        <v>76</v>
      </c>
      <c r="BC59" s="401" t="s">
        <v>76</v>
      </c>
      <c r="BD59" s="401" t="s">
        <v>76</v>
      </c>
      <c r="BE59" s="401" t="s">
        <v>76</v>
      </c>
      <c r="BF59" s="401" t="s">
        <v>76</v>
      </c>
      <c r="BG59" s="401" t="s">
        <v>76</v>
      </c>
      <c r="BH59" s="401" t="s">
        <v>76</v>
      </c>
      <c r="BI59" s="401" t="s">
        <v>76</v>
      </c>
      <c r="BJ59" s="401" t="s">
        <v>76</v>
      </c>
      <c r="BK59" s="401" t="s">
        <v>76</v>
      </c>
      <c r="BL59" s="401" t="s">
        <v>76</v>
      </c>
      <c r="BM59" s="368"/>
    </row>
    <row r="60" ht="30" customHeight="1" spans="1:65">
      <c r="A60" s="345">
        <v>2013</v>
      </c>
      <c r="B60" s="341" t="str">
        <f ca="1" t="shared" si="9"/>
        <v>CONCLUÍDO</v>
      </c>
      <c r="C60" s="321" t="s">
        <v>142</v>
      </c>
      <c r="D60" s="322" t="s">
        <v>73</v>
      </c>
      <c r="E60" s="341" t="str">
        <f>'22 (13)'!$C$3</f>
        <v>04/2013 (TP)</v>
      </c>
      <c r="F60" s="341" t="str">
        <f>'22 (13)'!$C$4</f>
        <v>NÃO</v>
      </c>
      <c r="G60" s="324" t="str">
        <f>'22 (13)'!$C$7</f>
        <v>PRENER-COMERCIO DE MATERIAIS-ELETRICOS LTDA</v>
      </c>
      <c r="H60" s="323" t="str">
        <f>'22 (13)'!$C$8</f>
        <v>00.930.087/0001-04</v>
      </c>
      <c r="I60" s="351" t="str">
        <f>'22 (13)'!$C$9</f>
        <v>Instalação da iluminação no Complexo Esportivo.</v>
      </c>
      <c r="J60" s="352">
        <f>'22 (13)'!$C$10</f>
        <v>41474</v>
      </c>
      <c r="K60" s="352">
        <f>'22 (13)'!$C$11</f>
        <v>41481</v>
      </c>
      <c r="L60" s="352" t="s">
        <v>73</v>
      </c>
      <c r="M60" s="353">
        <f>'22 (13)'!$C$12</f>
        <v>41724</v>
      </c>
      <c r="N60" s="354">
        <f ca="1" t="shared" si="8"/>
        <v>0</v>
      </c>
      <c r="O60" s="353">
        <f>'22 (13)'!$C$13</f>
        <v>41724</v>
      </c>
      <c r="P60" s="353"/>
      <c r="Q60" s="353" t="s">
        <v>106</v>
      </c>
      <c r="R60" s="352">
        <f>'22 (13)'!$C$14</f>
        <v>41556</v>
      </c>
      <c r="S60" s="382" t="str">
        <f>'22 (13)'!$C$22</f>
        <v>2013NE800163</v>
      </c>
      <c r="T60" s="376" t="str">
        <f>'22 (13)'!$C$16</f>
        <v>JEANCARLO MEIRA DE MELO / TALITA DE CASTRO</v>
      </c>
      <c r="U60" s="352" t="str">
        <f>'22 (13)'!$C$19</f>
        <v>SIM</v>
      </c>
      <c r="V60" s="382" t="str">
        <f>'22 (13)'!$C$20</f>
        <v>05-0775-0171082</v>
      </c>
      <c r="W60" s="377">
        <f>'22 (13)'!$C$23</f>
        <v>95245.99</v>
      </c>
      <c r="X60" s="389" t="s">
        <v>75</v>
      </c>
      <c r="Y60" s="389" t="s">
        <v>75</v>
      </c>
      <c r="Z60" s="389" t="s">
        <v>75</v>
      </c>
      <c r="AA60" s="389" t="s">
        <v>75</v>
      </c>
      <c r="AB60" s="389" t="s">
        <v>75</v>
      </c>
      <c r="AC60" s="382" t="s">
        <v>76</v>
      </c>
      <c r="AD60" s="389" t="s">
        <v>75</v>
      </c>
      <c r="AE60" s="389" t="s">
        <v>75</v>
      </c>
      <c r="AF60" s="389" t="s">
        <v>75</v>
      </c>
      <c r="AG60" s="382" t="s">
        <v>76</v>
      </c>
      <c r="AH60" s="382" t="s">
        <v>76</v>
      </c>
      <c r="AI60" s="389" t="s">
        <v>75</v>
      </c>
      <c r="AJ60" s="389" t="s">
        <v>75</v>
      </c>
      <c r="AK60" s="382" t="s">
        <v>76</v>
      </c>
      <c r="AL60" s="389" t="s">
        <v>75</v>
      </c>
      <c r="AM60" s="389" t="s">
        <v>75</v>
      </c>
      <c r="AN60" s="382" t="s">
        <v>76</v>
      </c>
      <c r="AO60" s="382" t="s">
        <v>76</v>
      </c>
      <c r="AP60" s="389" t="s">
        <v>75</v>
      </c>
      <c r="AQ60" s="389" t="s">
        <v>75</v>
      </c>
      <c r="AR60" s="389" t="s">
        <v>75</v>
      </c>
      <c r="AS60" s="389" t="s">
        <v>75</v>
      </c>
      <c r="AT60" s="389" t="s">
        <v>75</v>
      </c>
      <c r="AU60" s="389" t="s">
        <v>75</v>
      </c>
      <c r="AV60" s="382" t="s">
        <v>76</v>
      </c>
      <c r="AW60" s="389" t="s">
        <v>75</v>
      </c>
      <c r="AX60" s="389" t="s">
        <v>75</v>
      </c>
      <c r="AY60" s="342" t="s">
        <v>79</v>
      </c>
      <c r="AZ60" s="403"/>
      <c r="BA60" s="401" t="s">
        <v>76</v>
      </c>
      <c r="BB60" s="401" t="s">
        <v>76</v>
      </c>
      <c r="BC60" s="401" t="s">
        <v>76</v>
      </c>
      <c r="BD60" s="401" t="s">
        <v>76</v>
      </c>
      <c r="BE60" s="401" t="s">
        <v>76</v>
      </c>
      <c r="BF60" s="401" t="s">
        <v>76</v>
      </c>
      <c r="BG60" s="401" t="s">
        <v>76</v>
      </c>
      <c r="BH60" s="401" t="s">
        <v>76</v>
      </c>
      <c r="BI60" s="401" t="s">
        <v>76</v>
      </c>
      <c r="BJ60" s="401" t="s">
        <v>76</v>
      </c>
      <c r="BK60" s="401" t="s">
        <v>76</v>
      </c>
      <c r="BL60" s="401" t="s">
        <v>76</v>
      </c>
      <c r="BM60" s="368"/>
    </row>
    <row r="61" ht="30" customHeight="1" spans="1:65">
      <c r="A61" s="345">
        <v>2013</v>
      </c>
      <c r="B61" s="336" t="str">
        <f ca="1" t="shared" si="9"/>
        <v>CONCLUÍDO</v>
      </c>
      <c r="C61" s="346" t="s">
        <v>143</v>
      </c>
      <c r="D61" s="347" t="s">
        <v>73</v>
      </c>
      <c r="E61" s="323" t="str">
        <f>'23 (13)'!$C$3</f>
        <v>35/2013</v>
      </c>
      <c r="F61" s="323" t="str">
        <f>'23 (13)'!$C$4</f>
        <v>NÃO</v>
      </c>
      <c r="G61" s="348" t="str">
        <f>'23 (13)'!$C$7</f>
        <v>ZÊLO LOCAÇÃO DE MÃO DE OBRA LTDA</v>
      </c>
      <c r="H61" s="349" t="str">
        <f>'23 (13)'!$C$8</f>
        <v>10.339.944/0001-41</v>
      </c>
      <c r="I61" s="368" t="str">
        <f>'23 (13)'!$C$9</f>
        <v>Terceirizados - serviços de portaria.</v>
      </c>
      <c r="J61" s="369">
        <f>'23 (13)'!$C$10</f>
        <v>41477</v>
      </c>
      <c r="K61" s="369">
        <f>'23 (13)'!$C$11</f>
        <v>41477</v>
      </c>
      <c r="L61" s="369" t="s">
        <v>73</v>
      </c>
      <c r="M61" s="370">
        <v>43302</v>
      </c>
      <c r="N61" s="354">
        <f ca="1" t="shared" si="8"/>
        <v>0</v>
      </c>
      <c r="O61" s="371">
        <v>42937</v>
      </c>
      <c r="P61" s="370" t="s">
        <v>144</v>
      </c>
      <c r="Q61" s="370" t="s">
        <v>106</v>
      </c>
      <c r="R61" s="369">
        <v>42937</v>
      </c>
      <c r="S61" s="390" t="str">
        <f>'23 (13)'!$C$23</f>
        <v>2013NE800164</v>
      </c>
      <c r="T61" s="391" t="s">
        <v>138</v>
      </c>
      <c r="U61" s="369" t="str">
        <f>'23 (13)'!$C$20</f>
        <v>NÃO</v>
      </c>
      <c r="V61" s="382" t="str">
        <f>'23 (13)'!$C$21</f>
        <v>18-0775-02-0050812</v>
      </c>
      <c r="W61" s="377" t="s">
        <v>145</v>
      </c>
      <c r="X61" s="389" t="s">
        <v>75</v>
      </c>
      <c r="Y61" s="389" t="s">
        <v>75</v>
      </c>
      <c r="Z61" s="389" t="s">
        <v>75</v>
      </c>
      <c r="AA61" s="389" t="s">
        <v>75</v>
      </c>
      <c r="AB61" s="389" t="s">
        <v>75</v>
      </c>
      <c r="AC61" s="389" t="s">
        <v>75</v>
      </c>
      <c r="AD61" s="389" t="s">
        <v>75</v>
      </c>
      <c r="AE61" s="389" t="s">
        <v>75</v>
      </c>
      <c r="AF61" s="389" t="s">
        <v>75</v>
      </c>
      <c r="AG61" s="382" t="s">
        <v>76</v>
      </c>
      <c r="AH61" s="382" t="s">
        <v>76</v>
      </c>
      <c r="AI61" s="389" t="s">
        <v>75</v>
      </c>
      <c r="AJ61" s="389" t="s">
        <v>75</v>
      </c>
      <c r="AK61" s="382" t="s">
        <v>76</v>
      </c>
      <c r="AL61" s="389" t="s">
        <v>75</v>
      </c>
      <c r="AM61" s="389" t="s">
        <v>75</v>
      </c>
      <c r="AN61" s="389" t="s">
        <v>75</v>
      </c>
      <c r="AO61" s="342" t="s">
        <v>75</v>
      </c>
      <c r="AP61" s="397" t="s">
        <v>76</v>
      </c>
      <c r="AQ61" s="389" t="s">
        <v>75</v>
      </c>
      <c r="AR61" s="389" t="s">
        <v>75</v>
      </c>
      <c r="AS61" s="389" t="s">
        <v>75</v>
      </c>
      <c r="AT61" s="389" t="s">
        <v>75</v>
      </c>
      <c r="AU61" s="389" t="s">
        <v>75</v>
      </c>
      <c r="AV61" s="382" t="s">
        <v>76</v>
      </c>
      <c r="AW61" s="389" t="s">
        <v>75</v>
      </c>
      <c r="AX61" s="389" t="s">
        <v>75</v>
      </c>
      <c r="AY61" s="342" t="s">
        <v>79</v>
      </c>
      <c r="AZ61" s="398"/>
      <c r="BA61" s="389" t="s">
        <v>75</v>
      </c>
      <c r="BB61" s="389" t="s">
        <v>75</v>
      </c>
      <c r="BC61" s="389" t="s">
        <v>75</v>
      </c>
      <c r="BD61" s="389" t="s">
        <v>75</v>
      </c>
      <c r="BE61" s="389" t="s">
        <v>75</v>
      </c>
      <c r="BF61" s="389" t="s">
        <v>75</v>
      </c>
      <c r="BG61" s="389" t="s">
        <v>75</v>
      </c>
      <c r="BH61" s="342" t="s">
        <v>140</v>
      </c>
      <c r="BI61" s="389" t="s">
        <v>75</v>
      </c>
      <c r="BJ61" s="389" t="s">
        <v>75</v>
      </c>
      <c r="BK61" s="342" t="s">
        <v>140</v>
      </c>
      <c r="BL61" s="342" t="s">
        <v>140</v>
      </c>
      <c r="BM61" s="368"/>
    </row>
    <row r="62" ht="15" customHeight="1" spans="1:65">
      <c r="A62" s="345">
        <v>2013</v>
      </c>
      <c r="B62" s="341" t="str">
        <f ca="1" t="shared" si="9"/>
        <v>CONCLUÍDO</v>
      </c>
      <c r="C62" s="346" t="s">
        <v>146</v>
      </c>
      <c r="D62" s="347" t="s">
        <v>73</v>
      </c>
      <c r="E62" s="323" t="str">
        <f>'24 (13)'!$C$3</f>
        <v>29/2013</v>
      </c>
      <c r="F62" s="323" t="str">
        <f>'24 (13)'!$C$4</f>
        <v>NÃO</v>
      </c>
      <c r="G62" s="348" t="str">
        <f>'24 (13)'!$C$7</f>
        <v>COMERCIAL DE PERSIANAS H D LTDA</v>
      </c>
      <c r="H62" s="349" t="str">
        <f>'24 (13)'!$C$8</f>
        <v>04.806.084/0001-06</v>
      </c>
      <c r="I62" s="372" t="str">
        <f>'24 (13)'!$C$9</f>
        <v>Instalação forro PVC.</v>
      </c>
      <c r="J62" s="369">
        <f>'24 (13)'!$C$10</f>
        <v>41471</v>
      </c>
      <c r="K62" s="369">
        <f>'24 (13)'!$C$11</f>
        <v>41540</v>
      </c>
      <c r="L62" s="369" t="s">
        <v>73</v>
      </c>
      <c r="M62" s="371">
        <f>'24 (13)'!$C$12</f>
        <v>41601</v>
      </c>
      <c r="N62" s="354">
        <f ca="1" t="shared" si="8"/>
        <v>0</v>
      </c>
      <c r="O62" s="371">
        <f>'24 (13)'!$C$13</f>
        <v>41601</v>
      </c>
      <c r="P62" s="371"/>
      <c r="Q62" s="370" t="s">
        <v>106</v>
      </c>
      <c r="R62" s="369">
        <f>'24 (13)'!$C$14</f>
        <v>41572</v>
      </c>
      <c r="S62" s="350" t="str">
        <f>'24 (13)'!$C$22</f>
        <v>2013NE800157</v>
      </c>
      <c r="T62" s="391" t="str">
        <f>'24 (13)'!$C$16</f>
        <v>JEANCARLO MEIRA DE MELO</v>
      </c>
      <c r="U62" s="352" t="str">
        <f>'24 (13)'!$C$19</f>
        <v>SIM</v>
      </c>
      <c r="V62" s="390" t="str">
        <f>'24 (13)'!$C$20</f>
        <v>NÃO</v>
      </c>
      <c r="W62" s="377">
        <f>'24 (13)'!$C$23</f>
        <v>4499</v>
      </c>
      <c r="X62" s="389" t="s">
        <v>75</v>
      </c>
      <c r="Y62" s="389" t="s">
        <v>75</v>
      </c>
      <c r="Z62" s="389" t="s">
        <v>75</v>
      </c>
      <c r="AA62" s="389" t="s">
        <v>75</v>
      </c>
      <c r="AB62" s="389" t="s">
        <v>75</v>
      </c>
      <c r="AC62" s="382" t="s">
        <v>76</v>
      </c>
      <c r="AD62" s="389" t="s">
        <v>75</v>
      </c>
      <c r="AE62" s="389" t="s">
        <v>75</v>
      </c>
      <c r="AF62" s="389" t="s">
        <v>75</v>
      </c>
      <c r="AG62" s="382" t="s">
        <v>76</v>
      </c>
      <c r="AH62" s="382" t="s">
        <v>76</v>
      </c>
      <c r="AI62" s="389" t="s">
        <v>75</v>
      </c>
      <c r="AJ62" s="389" t="s">
        <v>75</v>
      </c>
      <c r="AK62" s="382" t="s">
        <v>76</v>
      </c>
      <c r="AL62" s="389" t="s">
        <v>75</v>
      </c>
      <c r="AM62" s="382" t="s">
        <v>76</v>
      </c>
      <c r="AN62" s="382" t="s">
        <v>76</v>
      </c>
      <c r="AO62" s="382" t="s">
        <v>76</v>
      </c>
      <c r="AP62" s="389" t="s">
        <v>75</v>
      </c>
      <c r="AQ62" s="389" t="s">
        <v>75</v>
      </c>
      <c r="AR62" s="389" t="s">
        <v>75</v>
      </c>
      <c r="AS62" s="389" t="s">
        <v>75</v>
      </c>
      <c r="AT62" s="389" t="s">
        <v>75</v>
      </c>
      <c r="AU62" s="389" t="s">
        <v>75</v>
      </c>
      <c r="AV62" s="382" t="s">
        <v>76</v>
      </c>
      <c r="AW62" s="389" t="s">
        <v>75</v>
      </c>
      <c r="AX62" s="389" t="s">
        <v>75</v>
      </c>
      <c r="AY62" s="382" t="s">
        <v>76</v>
      </c>
      <c r="AZ62" s="403"/>
      <c r="BA62" s="401" t="s">
        <v>76</v>
      </c>
      <c r="BB62" s="401" t="s">
        <v>76</v>
      </c>
      <c r="BC62" s="401" t="s">
        <v>76</v>
      </c>
      <c r="BD62" s="401" t="s">
        <v>76</v>
      </c>
      <c r="BE62" s="401" t="s">
        <v>76</v>
      </c>
      <c r="BF62" s="401" t="s">
        <v>76</v>
      </c>
      <c r="BG62" s="401" t="s">
        <v>76</v>
      </c>
      <c r="BH62" s="401" t="s">
        <v>76</v>
      </c>
      <c r="BI62" s="401" t="s">
        <v>76</v>
      </c>
      <c r="BJ62" s="401" t="s">
        <v>76</v>
      </c>
      <c r="BK62" s="401" t="s">
        <v>76</v>
      </c>
      <c r="BL62" s="401" t="s">
        <v>76</v>
      </c>
      <c r="BM62" s="368"/>
    </row>
    <row r="63" ht="30" customHeight="1" spans="1:65">
      <c r="A63" s="345">
        <v>2013</v>
      </c>
      <c r="B63" s="341" t="str">
        <f ca="1" t="shared" si="9"/>
        <v>CONCLUÍDO</v>
      </c>
      <c r="C63" s="346" t="s">
        <v>147</v>
      </c>
      <c r="D63" s="347" t="s">
        <v>73</v>
      </c>
      <c r="E63" s="323" t="str">
        <f>'25 (13)'!$C$3</f>
        <v>29/2013</v>
      </c>
      <c r="F63" s="323" t="str">
        <f>'25 (13)'!$C$4</f>
        <v>NÃO</v>
      </c>
      <c r="G63" s="348" t="str">
        <f>'25 (13)'!$C$7</f>
        <v>NEW TRADE COMERCIO ATACADISTA - EIRELI</v>
      </c>
      <c r="H63" s="350" t="str">
        <f>'25 (13)'!$C$8</f>
        <v>10.889.973/0001-87</v>
      </c>
      <c r="I63" s="372" t="str">
        <f>'25 (13)'!$C$9</f>
        <v>Aplicação de película.</v>
      </c>
      <c r="J63" s="369">
        <f>'25 (13)'!$C$10</f>
        <v>41471</v>
      </c>
      <c r="K63" s="369">
        <f>'25 (13)'!$C$11</f>
        <v>41493</v>
      </c>
      <c r="L63" s="369" t="s">
        <v>73</v>
      </c>
      <c r="M63" s="371">
        <f>'25 (13)'!$C$12</f>
        <v>41554</v>
      </c>
      <c r="N63" s="354">
        <f ca="1" t="shared" si="8"/>
        <v>0</v>
      </c>
      <c r="O63" s="371">
        <f>'25 (13)'!$C$13</f>
        <v>41554</v>
      </c>
      <c r="P63" s="371"/>
      <c r="Q63" s="370" t="s">
        <v>106</v>
      </c>
      <c r="R63" s="369">
        <f>'25 (13)'!$C$14</f>
        <v>41549</v>
      </c>
      <c r="S63" s="350" t="str">
        <f>'25 (13)'!$C$22</f>
        <v>2013NE800158</v>
      </c>
      <c r="T63" s="391" t="str">
        <f>'25 (13)'!$C$16</f>
        <v>JEANCARLO MEIRA DE MELO</v>
      </c>
      <c r="U63" s="352" t="str">
        <f>'25 (13)'!$C$19</f>
        <v>SIM</v>
      </c>
      <c r="V63" s="390" t="str">
        <f>'25 (13)'!$C$20</f>
        <v>NÃO</v>
      </c>
      <c r="W63" s="377">
        <f>'25 (13)'!$C$23</f>
        <v>7778.97</v>
      </c>
      <c r="X63" s="389" t="s">
        <v>75</v>
      </c>
      <c r="Y63" s="389" t="s">
        <v>75</v>
      </c>
      <c r="Z63" s="389" t="s">
        <v>75</v>
      </c>
      <c r="AA63" s="389" t="s">
        <v>75</v>
      </c>
      <c r="AB63" s="389" t="s">
        <v>75</v>
      </c>
      <c r="AC63" s="382" t="s">
        <v>76</v>
      </c>
      <c r="AD63" s="389" t="s">
        <v>75</v>
      </c>
      <c r="AE63" s="389" t="s">
        <v>75</v>
      </c>
      <c r="AF63" s="389" t="s">
        <v>75</v>
      </c>
      <c r="AG63" s="382" t="s">
        <v>76</v>
      </c>
      <c r="AH63" s="382" t="s">
        <v>76</v>
      </c>
      <c r="AI63" s="389" t="s">
        <v>75</v>
      </c>
      <c r="AJ63" s="389" t="s">
        <v>75</v>
      </c>
      <c r="AK63" s="382" t="s">
        <v>76</v>
      </c>
      <c r="AL63" s="389" t="s">
        <v>75</v>
      </c>
      <c r="AM63" s="382" t="s">
        <v>76</v>
      </c>
      <c r="AN63" s="382" t="s">
        <v>76</v>
      </c>
      <c r="AO63" s="382" t="s">
        <v>76</v>
      </c>
      <c r="AP63" s="389" t="s">
        <v>75</v>
      </c>
      <c r="AQ63" s="389" t="s">
        <v>75</v>
      </c>
      <c r="AR63" s="389" t="s">
        <v>75</v>
      </c>
      <c r="AS63" s="389" t="s">
        <v>148</v>
      </c>
      <c r="AT63" s="389" t="s">
        <v>75</v>
      </c>
      <c r="AU63" s="389" t="s">
        <v>75</v>
      </c>
      <c r="AV63" s="382" t="s">
        <v>76</v>
      </c>
      <c r="AW63" s="389" t="s">
        <v>75</v>
      </c>
      <c r="AX63" s="389" t="s">
        <v>75</v>
      </c>
      <c r="AY63" s="382" t="s">
        <v>76</v>
      </c>
      <c r="AZ63" s="403"/>
      <c r="BA63" s="401" t="s">
        <v>76</v>
      </c>
      <c r="BB63" s="401" t="s">
        <v>76</v>
      </c>
      <c r="BC63" s="401" t="s">
        <v>76</v>
      </c>
      <c r="BD63" s="401" t="s">
        <v>76</v>
      </c>
      <c r="BE63" s="401" t="s">
        <v>76</v>
      </c>
      <c r="BF63" s="401" t="s">
        <v>76</v>
      </c>
      <c r="BG63" s="401" t="s">
        <v>76</v>
      </c>
      <c r="BH63" s="401" t="s">
        <v>76</v>
      </c>
      <c r="BI63" s="401" t="s">
        <v>76</v>
      </c>
      <c r="BJ63" s="401" t="s">
        <v>76</v>
      </c>
      <c r="BK63" s="401" t="s">
        <v>76</v>
      </c>
      <c r="BL63" s="401" t="s">
        <v>76</v>
      </c>
      <c r="BM63" s="368"/>
    </row>
    <row r="64" ht="30" customHeight="1" spans="1:65">
      <c r="A64" s="345">
        <v>2013</v>
      </c>
      <c r="B64" s="341" t="str">
        <f ca="1" t="shared" si="9"/>
        <v>CONCLUÍDO</v>
      </c>
      <c r="C64" s="346" t="s">
        <v>149</v>
      </c>
      <c r="D64" s="347" t="s">
        <v>73</v>
      </c>
      <c r="E64" s="323" t="str">
        <f>'26 (13)'!$C$3</f>
        <v>01/2013</v>
      </c>
      <c r="F64" s="323" t="str">
        <f>'26 (13)'!$C$4</f>
        <v>42/2013</v>
      </c>
      <c r="G64" s="348" t="str">
        <f>'26 (13)'!$C$7</f>
        <v>LUAR SERVICOS E COMERCIO DE MATERIAL ELETRICO EIRELI - EPP</v>
      </c>
      <c r="H64" s="349" t="str">
        <f>'26 (13)'!$C$8</f>
        <v>12.339.399/0001-19</v>
      </c>
      <c r="I64" s="368" t="str">
        <f>'26 (13)'!$C$9</f>
        <v>Aquisição de material de construção (manutenção). </v>
      </c>
      <c r="J64" s="369">
        <f>'26 (13)'!$C$10</f>
        <v>41478</v>
      </c>
      <c r="K64" s="369">
        <f>'26 (13)'!$C$11</f>
        <v>41478</v>
      </c>
      <c r="L64" s="369" t="s">
        <v>73</v>
      </c>
      <c r="M64" s="371">
        <f>'26 (13)'!$C$12</f>
        <v>41843</v>
      </c>
      <c r="N64" s="354">
        <f ca="1" t="shared" si="8"/>
        <v>0</v>
      </c>
      <c r="O64" s="371">
        <f>'26 (13)'!$C$13</f>
        <v>41835</v>
      </c>
      <c r="P64" s="371"/>
      <c r="Q64" s="370" t="s">
        <v>76</v>
      </c>
      <c r="R64" s="369">
        <f>'26 (13)'!$C$14</f>
        <v>41537</v>
      </c>
      <c r="S64" s="350" t="str">
        <f>'26 (13)'!$C$22</f>
        <v>2013NE800167</v>
      </c>
      <c r="T64" s="391" t="str">
        <f>'26 (13)'!$C$16</f>
        <v>JEANCARLO MEIRA DE MELO</v>
      </c>
      <c r="U64" s="369" t="str">
        <f>'26 (13)'!$C$19</f>
        <v>NÃO</v>
      </c>
      <c r="V64" s="390" t="str">
        <f>'26 (13)'!$C$20</f>
        <v>NÃO</v>
      </c>
      <c r="W64" s="377">
        <f>'26 (13)'!$C$23</f>
        <v>8985</v>
      </c>
      <c r="X64" s="389" t="s">
        <v>75</v>
      </c>
      <c r="Y64" s="389" t="s">
        <v>75</v>
      </c>
      <c r="Z64" s="389" t="s">
        <v>75</v>
      </c>
      <c r="AA64" s="389" t="s">
        <v>75</v>
      </c>
      <c r="AB64" s="389" t="s">
        <v>75</v>
      </c>
      <c r="AC64" s="382" t="s">
        <v>76</v>
      </c>
      <c r="AD64" s="389" t="s">
        <v>75</v>
      </c>
      <c r="AE64" s="389" t="s">
        <v>75</v>
      </c>
      <c r="AF64" s="389" t="s">
        <v>75</v>
      </c>
      <c r="AG64" s="382" t="s">
        <v>76</v>
      </c>
      <c r="AH64" s="382" t="s">
        <v>76</v>
      </c>
      <c r="AI64" s="389" t="s">
        <v>75</v>
      </c>
      <c r="AJ64" s="389" t="s">
        <v>75</v>
      </c>
      <c r="AK64" s="382" t="s">
        <v>76</v>
      </c>
      <c r="AL64" s="389" t="s">
        <v>75</v>
      </c>
      <c r="AM64" s="382" t="s">
        <v>76</v>
      </c>
      <c r="AN64" s="382" t="s">
        <v>76</v>
      </c>
      <c r="AO64" s="382" t="s">
        <v>76</v>
      </c>
      <c r="AP64" s="390" t="s">
        <v>76</v>
      </c>
      <c r="AQ64" s="395" t="s">
        <v>75</v>
      </c>
      <c r="AR64" s="389" t="s">
        <v>75</v>
      </c>
      <c r="AS64" s="389" t="s">
        <v>75</v>
      </c>
      <c r="AT64" s="389" t="s">
        <v>75</v>
      </c>
      <c r="AU64" s="389" t="s">
        <v>75</v>
      </c>
      <c r="AV64" s="394" t="s">
        <v>150</v>
      </c>
      <c r="AW64" s="389" t="s">
        <v>75</v>
      </c>
      <c r="AX64" s="389" t="s">
        <v>75</v>
      </c>
      <c r="AY64" s="382" t="s">
        <v>76</v>
      </c>
      <c r="AZ64" s="403"/>
      <c r="BA64" s="390" t="s">
        <v>76</v>
      </c>
      <c r="BB64" s="390" t="s">
        <v>76</v>
      </c>
      <c r="BC64" s="390" t="s">
        <v>76</v>
      </c>
      <c r="BD64" s="390" t="s">
        <v>76</v>
      </c>
      <c r="BE64" s="390" t="s">
        <v>76</v>
      </c>
      <c r="BF64" s="390" t="s">
        <v>76</v>
      </c>
      <c r="BG64" s="390" t="s">
        <v>76</v>
      </c>
      <c r="BH64" s="390" t="s">
        <v>76</v>
      </c>
      <c r="BI64" s="390" t="s">
        <v>76</v>
      </c>
      <c r="BJ64" s="390" t="s">
        <v>76</v>
      </c>
      <c r="BK64" s="390" t="s">
        <v>76</v>
      </c>
      <c r="BL64" s="390" t="s">
        <v>76</v>
      </c>
      <c r="BM64" s="368"/>
    </row>
    <row r="65" ht="30" customHeight="1" spans="1:65">
      <c r="A65" s="345">
        <v>2013</v>
      </c>
      <c r="B65" s="341" t="str">
        <f ca="1" t="shared" si="9"/>
        <v>CONCLUÍDO</v>
      </c>
      <c r="C65" s="346" t="s">
        <v>151</v>
      </c>
      <c r="D65" s="347" t="s">
        <v>73</v>
      </c>
      <c r="E65" s="323" t="str">
        <f>'27 (13)'!$C$3</f>
        <v>01/2013</v>
      </c>
      <c r="F65" s="323" t="str">
        <f>'27 (13)'!$C$4</f>
        <v>43/2013</v>
      </c>
      <c r="G65" s="348" t="str">
        <f>'27 (13)'!$C$7</f>
        <v>C.W.C. DISTRIBUIDORA LTDA - ME</v>
      </c>
      <c r="H65" s="349" t="str">
        <f>'27 (13)'!$C$8</f>
        <v>03.538.267/0001-25</v>
      </c>
      <c r="I65" s="368" t="str">
        <f>'27 (13)'!$C$9</f>
        <v>Aquisição de material de construção (manutenção). </v>
      </c>
      <c r="J65" s="369">
        <f>'27 (13)'!$C$10</f>
        <v>41479</v>
      </c>
      <c r="K65" s="369">
        <f>'27 (13)'!$C$11</f>
        <v>41479</v>
      </c>
      <c r="L65" s="369" t="s">
        <v>73</v>
      </c>
      <c r="M65" s="371">
        <f>'27 (13)'!$C$12</f>
        <v>41844</v>
      </c>
      <c r="N65" s="354">
        <f ca="1" t="shared" si="8"/>
        <v>0</v>
      </c>
      <c r="O65" s="371">
        <f>'27 (13)'!$C$13</f>
        <v>41835</v>
      </c>
      <c r="P65" s="371"/>
      <c r="Q65" s="370" t="s">
        <v>76</v>
      </c>
      <c r="R65" s="369">
        <f>'27 (13)'!$C$14</f>
        <v>41537</v>
      </c>
      <c r="S65" s="350" t="str">
        <f>'27 (13)'!$C$22</f>
        <v>2013NE800172</v>
      </c>
      <c r="T65" s="391" t="str">
        <f>'27 (13)'!$C$16</f>
        <v>JEANCARLO MEIRA DE MELO</v>
      </c>
      <c r="U65" s="369" t="str">
        <f>'27 (13)'!$C$19</f>
        <v>NÃO</v>
      </c>
      <c r="V65" s="390" t="str">
        <f>'27 (13)'!$C$20</f>
        <v>NÃO</v>
      </c>
      <c r="W65" s="377">
        <f>'27 (13)'!$C$23</f>
        <v>8943</v>
      </c>
      <c r="X65" s="389" t="s">
        <v>75</v>
      </c>
      <c r="Y65" s="389" t="s">
        <v>75</v>
      </c>
      <c r="Z65" s="389" t="s">
        <v>75</v>
      </c>
      <c r="AA65" s="389" t="s">
        <v>75</v>
      </c>
      <c r="AB65" s="389" t="s">
        <v>75</v>
      </c>
      <c r="AC65" s="382" t="s">
        <v>76</v>
      </c>
      <c r="AD65" s="389" t="s">
        <v>75</v>
      </c>
      <c r="AE65" s="389" t="s">
        <v>75</v>
      </c>
      <c r="AF65" s="389" t="s">
        <v>75</v>
      </c>
      <c r="AG65" s="382" t="s">
        <v>76</v>
      </c>
      <c r="AH65" s="382" t="s">
        <v>76</v>
      </c>
      <c r="AI65" s="389" t="s">
        <v>75</v>
      </c>
      <c r="AJ65" s="389" t="s">
        <v>75</v>
      </c>
      <c r="AK65" s="382" t="s">
        <v>76</v>
      </c>
      <c r="AL65" s="389" t="s">
        <v>75</v>
      </c>
      <c r="AM65" s="382" t="s">
        <v>76</v>
      </c>
      <c r="AN65" s="382" t="s">
        <v>76</v>
      </c>
      <c r="AO65" s="382" t="s">
        <v>76</v>
      </c>
      <c r="AP65" s="390" t="s">
        <v>76</v>
      </c>
      <c r="AQ65" s="395" t="s">
        <v>75</v>
      </c>
      <c r="AR65" s="389" t="s">
        <v>75</v>
      </c>
      <c r="AS65" s="389" t="s">
        <v>75</v>
      </c>
      <c r="AT65" s="389" t="s">
        <v>75</v>
      </c>
      <c r="AU65" s="389" t="s">
        <v>75</v>
      </c>
      <c r="AV65" s="389" t="s">
        <v>75</v>
      </c>
      <c r="AW65" s="389" t="s">
        <v>75</v>
      </c>
      <c r="AX65" s="389" t="s">
        <v>75</v>
      </c>
      <c r="AY65" s="382" t="s">
        <v>76</v>
      </c>
      <c r="AZ65" s="403"/>
      <c r="BA65" s="390" t="s">
        <v>76</v>
      </c>
      <c r="BB65" s="390" t="s">
        <v>76</v>
      </c>
      <c r="BC65" s="390" t="s">
        <v>76</v>
      </c>
      <c r="BD65" s="390" t="s">
        <v>76</v>
      </c>
      <c r="BE65" s="390" t="s">
        <v>76</v>
      </c>
      <c r="BF65" s="390" t="s">
        <v>76</v>
      </c>
      <c r="BG65" s="390" t="s">
        <v>76</v>
      </c>
      <c r="BH65" s="390" t="s">
        <v>76</v>
      </c>
      <c r="BI65" s="390" t="s">
        <v>76</v>
      </c>
      <c r="BJ65" s="390" t="s">
        <v>76</v>
      </c>
      <c r="BK65" s="390" t="s">
        <v>76</v>
      </c>
      <c r="BL65" s="390" t="s">
        <v>76</v>
      </c>
      <c r="BM65" s="368"/>
    </row>
    <row r="66" ht="30" customHeight="1" spans="1:65">
      <c r="A66" s="345">
        <v>2013</v>
      </c>
      <c r="B66" s="341" t="str">
        <f ca="1" t="shared" si="9"/>
        <v>CONCLUÍDO</v>
      </c>
      <c r="C66" s="346" t="s">
        <v>152</v>
      </c>
      <c r="D66" s="347" t="s">
        <v>73</v>
      </c>
      <c r="E66" s="323" t="str">
        <f>'28 (13)'!$C$3</f>
        <v>01/2013 (PE)</v>
      </c>
      <c r="F66" s="323" t="str">
        <f>'28 (13)'!$C$4</f>
        <v>52/2013</v>
      </c>
      <c r="G66" s="348" t="str">
        <f>'28 (13)'!$C$7</f>
        <v>ARMAZEM GUARARAPES ELETRO FERRAGENS LTDA - EPP</v>
      </c>
      <c r="H66" s="349" t="str">
        <f>'28 (13)'!$C$8</f>
        <v>10.817.248/0001-01</v>
      </c>
      <c r="I66" s="368" t="str">
        <f>'28 (13)'!$C$9</f>
        <v>Aquisição de material de construção (manutenção).</v>
      </c>
      <c r="J66" s="369">
        <f>'28 (13)'!$C$10</f>
        <v>41561</v>
      </c>
      <c r="K66" s="369">
        <f>'28 (13)'!$C$11</f>
        <v>41561</v>
      </c>
      <c r="L66" s="369" t="s">
        <v>73</v>
      </c>
      <c r="M66" s="371">
        <f>'28 (13)'!$C$12</f>
        <v>41925</v>
      </c>
      <c r="N66" s="354">
        <f ca="1" t="shared" si="8"/>
        <v>0</v>
      </c>
      <c r="O66" s="371">
        <f>'28 (13)'!$C$13</f>
        <v>41835</v>
      </c>
      <c r="P66" s="371"/>
      <c r="Q66" s="370" t="s">
        <v>76</v>
      </c>
      <c r="R66" s="369">
        <f>'28 (13)'!$C$14</f>
        <v>41589</v>
      </c>
      <c r="S66" s="438" t="str">
        <f>'28 (13)'!$C$22</f>
        <v>2013NE800259</v>
      </c>
      <c r="T66" s="391" t="str">
        <f>'28 (13)'!$C$16</f>
        <v>JEANCARLO MEIRA DE MELO</v>
      </c>
      <c r="U66" s="369" t="str">
        <f>'28 (13)'!$C$19</f>
        <v>NÃO</v>
      </c>
      <c r="V66" s="390" t="str">
        <f>'28 (13)'!$C$20</f>
        <v>NÃO</v>
      </c>
      <c r="W66" s="377">
        <f>'28 (13)'!$C$23</f>
        <v>107747.5</v>
      </c>
      <c r="X66" s="389" t="s">
        <v>75</v>
      </c>
      <c r="Y66" s="389" t="s">
        <v>75</v>
      </c>
      <c r="Z66" s="389" t="s">
        <v>75</v>
      </c>
      <c r="AA66" s="389" t="s">
        <v>75</v>
      </c>
      <c r="AB66" s="389" t="s">
        <v>75</v>
      </c>
      <c r="AC66" s="389" t="s">
        <v>75</v>
      </c>
      <c r="AD66" s="389" t="s">
        <v>75</v>
      </c>
      <c r="AE66" s="389" t="s">
        <v>75</v>
      </c>
      <c r="AF66" s="389" t="s">
        <v>75</v>
      </c>
      <c r="AG66" s="389" t="s">
        <v>75</v>
      </c>
      <c r="AH66" s="382" t="s">
        <v>76</v>
      </c>
      <c r="AI66" s="389" t="s">
        <v>75</v>
      </c>
      <c r="AJ66" s="389" t="s">
        <v>75</v>
      </c>
      <c r="AK66" s="382" t="s">
        <v>76</v>
      </c>
      <c r="AL66" s="389" t="s">
        <v>75</v>
      </c>
      <c r="AM66" s="382" t="s">
        <v>76</v>
      </c>
      <c r="AN66" s="382" t="s">
        <v>76</v>
      </c>
      <c r="AO66" s="382" t="s">
        <v>76</v>
      </c>
      <c r="AP66" s="382" t="s">
        <v>76</v>
      </c>
      <c r="AQ66" s="389" t="s">
        <v>75</v>
      </c>
      <c r="AR66" s="389" t="s">
        <v>75</v>
      </c>
      <c r="AS66" s="389" t="s">
        <v>75</v>
      </c>
      <c r="AT66" s="389" t="s">
        <v>75</v>
      </c>
      <c r="AU66" s="389" t="s">
        <v>75</v>
      </c>
      <c r="AV66" s="389" t="s">
        <v>75</v>
      </c>
      <c r="AW66" s="389" t="s">
        <v>75</v>
      </c>
      <c r="AX66" s="389" t="s">
        <v>75</v>
      </c>
      <c r="AY66" s="382" t="s">
        <v>76</v>
      </c>
      <c r="AZ66" s="399"/>
      <c r="BA66" s="390" t="s">
        <v>76</v>
      </c>
      <c r="BB66" s="390" t="s">
        <v>76</v>
      </c>
      <c r="BC66" s="390" t="s">
        <v>76</v>
      </c>
      <c r="BD66" s="390" t="s">
        <v>76</v>
      </c>
      <c r="BE66" s="390" t="s">
        <v>76</v>
      </c>
      <c r="BF66" s="390" t="s">
        <v>76</v>
      </c>
      <c r="BG66" s="390" t="s">
        <v>76</v>
      </c>
      <c r="BH66" s="390" t="s">
        <v>76</v>
      </c>
      <c r="BI66" s="390" t="s">
        <v>76</v>
      </c>
      <c r="BJ66" s="390" t="s">
        <v>76</v>
      </c>
      <c r="BK66" s="390" t="s">
        <v>76</v>
      </c>
      <c r="BL66" s="390" t="s">
        <v>76</v>
      </c>
      <c r="BM66" s="368"/>
    </row>
    <row r="67" ht="15" customHeight="1" spans="1:65">
      <c r="A67" s="345">
        <v>2013</v>
      </c>
      <c r="B67" s="341" t="str">
        <f ca="1" t="shared" si="9"/>
        <v>CONCLUÍDO</v>
      </c>
      <c r="C67" s="346" t="s">
        <v>153</v>
      </c>
      <c r="D67" s="347" t="s">
        <v>73</v>
      </c>
      <c r="E67" s="333" t="str">
        <f>'29 (13)'!$C$3</f>
        <v>47/2013 (PE)</v>
      </c>
      <c r="F67" s="333" t="str">
        <f>'29 (13)'!$C$4</f>
        <v>53/2013</v>
      </c>
      <c r="G67" s="348" t="str">
        <f>'29 (13)'!$C$7</f>
        <v>ERIKA MARQUES DE FRANCA – ME</v>
      </c>
      <c r="H67" s="349" t="str">
        <f>'29 (13)'!$C$8</f>
        <v>18.284.186/0001-13</v>
      </c>
      <c r="I67" s="368" t="str">
        <f>'29 (13)'!$C$9</f>
        <v>Organização para colação de grau.</v>
      </c>
      <c r="J67" s="369">
        <f>'29 (13)'!$C$10</f>
        <v>41563</v>
      </c>
      <c r="K67" s="369">
        <f>'29 (13)'!$C$11</f>
        <v>41563</v>
      </c>
      <c r="L67" s="369" t="s">
        <v>73</v>
      </c>
      <c r="M67" s="371">
        <f>'29 (13)'!$C$12</f>
        <v>41928</v>
      </c>
      <c r="N67" s="354">
        <f ca="1" t="shared" si="8"/>
        <v>0</v>
      </c>
      <c r="O67" s="371">
        <f>'29 (13)'!$C$13</f>
        <v>41927</v>
      </c>
      <c r="P67" s="371"/>
      <c r="Q67" s="370" t="s">
        <v>76</v>
      </c>
      <c r="R67" s="369">
        <f>'29 (13)'!$C$14</f>
        <v>41606</v>
      </c>
      <c r="S67" s="438" t="str">
        <f>'29 (13)'!$C$22</f>
        <v>2013NE800268</v>
      </c>
      <c r="T67" s="391" t="s">
        <v>78</v>
      </c>
      <c r="U67" s="369" t="str">
        <f>'29 (13)'!$C$19</f>
        <v>NÃO</v>
      </c>
      <c r="V67" s="390" t="str">
        <f>'29 (13)'!$C$20</f>
        <v>NÃO</v>
      </c>
      <c r="W67" s="377">
        <f>'29 (13)'!$C$23</f>
        <v>19840</v>
      </c>
      <c r="X67" s="389" t="s">
        <v>75</v>
      </c>
      <c r="Y67" s="389" t="s">
        <v>75</v>
      </c>
      <c r="Z67" s="389" t="s">
        <v>75</v>
      </c>
      <c r="AA67" s="389" t="s">
        <v>75</v>
      </c>
      <c r="AB67" s="389" t="s">
        <v>75</v>
      </c>
      <c r="AC67" s="389" t="s">
        <v>75</v>
      </c>
      <c r="AD67" s="389" t="s">
        <v>75</v>
      </c>
      <c r="AE67" s="389" t="s">
        <v>75</v>
      </c>
      <c r="AF67" s="389" t="s">
        <v>75</v>
      </c>
      <c r="AG67" s="389" t="s">
        <v>75</v>
      </c>
      <c r="AH67" s="382" t="s">
        <v>76</v>
      </c>
      <c r="AI67" s="389" t="s">
        <v>75</v>
      </c>
      <c r="AJ67" s="389" t="s">
        <v>75</v>
      </c>
      <c r="AK67" s="382" t="s">
        <v>76</v>
      </c>
      <c r="AL67" s="389" t="s">
        <v>75</v>
      </c>
      <c r="AM67" s="382" t="s">
        <v>76</v>
      </c>
      <c r="AN67" s="382" t="s">
        <v>76</v>
      </c>
      <c r="AO67" s="382" t="s">
        <v>76</v>
      </c>
      <c r="AP67" s="382" t="s">
        <v>76</v>
      </c>
      <c r="AQ67" s="389" t="s">
        <v>75</v>
      </c>
      <c r="AR67" s="389" t="s">
        <v>75</v>
      </c>
      <c r="AS67" s="389" t="s">
        <v>75</v>
      </c>
      <c r="AT67" s="389" t="s">
        <v>75</v>
      </c>
      <c r="AU67" s="389" t="s">
        <v>75</v>
      </c>
      <c r="AV67" s="389" t="s">
        <v>75</v>
      </c>
      <c r="AW67" s="389" t="s">
        <v>75</v>
      </c>
      <c r="AX67" s="389" t="s">
        <v>75</v>
      </c>
      <c r="AY67" s="382" t="s">
        <v>76</v>
      </c>
      <c r="AZ67" s="399"/>
      <c r="BA67" s="390" t="s">
        <v>76</v>
      </c>
      <c r="BB67" s="390" t="s">
        <v>76</v>
      </c>
      <c r="BC67" s="390" t="s">
        <v>76</v>
      </c>
      <c r="BD67" s="390" t="s">
        <v>76</v>
      </c>
      <c r="BE67" s="390" t="s">
        <v>76</v>
      </c>
      <c r="BF67" s="390" t="s">
        <v>76</v>
      </c>
      <c r="BG67" s="390" t="s">
        <v>76</v>
      </c>
      <c r="BH67" s="390" t="s">
        <v>76</v>
      </c>
      <c r="BI67" s="390" t="s">
        <v>76</v>
      </c>
      <c r="BJ67" s="390" t="s">
        <v>76</v>
      </c>
      <c r="BK67" s="390" t="s">
        <v>76</v>
      </c>
      <c r="BL67" s="390" t="s">
        <v>76</v>
      </c>
      <c r="BM67" s="368"/>
    </row>
    <row r="68" ht="30" customHeight="1" spans="1:65">
      <c r="A68" s="345">
        <v>2013</v>
      </c>
      <c r="B68" s="341" t="str">
        <f ca="1" t="shared" si="9"/>
        <v>CONCLUÍDO</v>
      </c>
      <c r="C68" s="346" t="s">
        <v>154</v>
      </c>
      <c r="D68" s="347" t="s">
        <v>73</v>
      </c>
      <c r="E68" s="333" t="str">
        <f>'30 (13)'!$C$3</f>
        <v>36/2013 (PE)</v>
      </c>
      <c r="F68" s="333" t="str">
        <f>'30 (13)'!$C$4</f>
        <v>NÃO</v>
      </c>
      <c r="G68" s="348" t="str">
        <f>'30 (13)'!$C$7</f>
        <v>KLINIC ASSISTENCIA TECNICA MEDICA LTDA - ME</v>
      </c>
      <c r="H68" s="349" t="str">
        <f>'30 (13)'!$C$8</f>
        <v>10.543.201/0001-99</v>
      </c>
      <c r="I68" s="368" t="str">
        <f>'30 (13)'!$C$9</f>
        <v>Manutenção de equip. laboratório e troca de peças.</v>
      </c>
      <c r="J68" s="369">
        <f>'30 (13)'!$C$10</f>
        <v>41590</v>
      </c>
      <c r="K68" s="369">
        <f>'30 (13)'!$C$11</f>
        <v>41598</v>
      </c>
      <c r="L68" s="369" t="s">
        <v>73</v>
      </c>
      <c r="M68" s="371">
        <f>'30 (13)'!$C$12</f>
        <v>41748</v>
      </c>
      <c r="N68" s="354">
        <f ca="1" t="shared" si="8"/>
        <v>0</v>
      </c>
      <c r="O68" s="371">
        <f>'30 (13)'!$C$13</f>
        <v>41748</v>
      </c>
      <c r="P68" s="371"/>
      <c r="Q68" s="370" t="s">
        <v>106</v>
      </c>
      <c r="R68" s="352">
        <f>'30 (13)'!$C$14</f>
        <v>41613</v>
      </c>
      <c r="S68" s="438" t="str">
        <f>'30 (13)'!$C$22</f>
        <v>2013NE800319</v>
      </c>
      <c r="T68" s="391" t="str">
        <f>'30 (13)'!$C$16</f>
        <v>GVANILSON BRITO DE OLIVEIRA</v>
      </c>
      <c r="U68" s="369" t="str">
        <f>'30 (13)'!$C$19</f>
        <v>SIM</v>
      </c>
      <c r="V68" s="390" t="str">
        <f>'30 (13)'!$C$20</f>
        <v>NÃO</v>
      </c>
      <c r="W68" s="377">
        <f>'30 (13)'!$C$23</f>
        <v>28899.09</v>
      </c>
      <c r="X68" s="389" t="s">
        <v>75</v>
      </c>
      <c r="Y68" s="389" t="s">
        <v>75</v>
      </c>
      <c r="Z68" s="389" t="s">
        <v>75</v>
      </c>
      <c r="AA68" s="389" t="s">
        <v>75</v>
      </c>
      <c r="AB68" s="389" t="s">
        <v>75</v>
      </c>
      <c r="AC68" s="389" t="s">
        <v>75</v>
      </c>
      <c r="AD68" s="389" t="s">
        <v>75</v>
      </c>
      <c r="AE68" s="389" t="s">
        <v>75</v>
      </c>
      <c r="AF68" s="389" t="s">
        <v>75</v>
      </c>
      <c r="AG68" s="382" t="s">
        <v>76</v>
      </c>
      <c r="AH68" s="382" t="s">
        <v>76</v>
      </c>
      <c r="AI68" s="389" t="s">
        <v>75</v>
      </c>
      <c r="AJ68" s="389" t="s">
        <v>75</v>
      </c>
      <c r="AK68" s="382" t="s">
        <v>76</v>
      </c>
      <c r="AL68" s="389" t="s">
        <v>75</v>
      </c>
      <c r="AM68" s="390" t="s">
        <v>76</v>
      </c>
      <c r="AN68" s="390" t="s">
        <v>76</v>
      </c>
      <c r="AO68" s="390" t="s">
        <v>76</v>
      </c>
      <c r="AP68" s="389" t="s">
        <v>75</v>
      </c>
      <c r="AQ68" s="395" t="s">
        <v>75</v>
      </c>
      <c r="AR68" s="389" t="s">
        <v>75</v>
      </c>
      <c r="AS68" s="389" t="s">
        <v>75</v>
      </c>
      <c r="AT68" s="389" t="s">
        <v>75</v>
      </c>
      <c r="AU68" s="389" t="s">
        <v>75</v>
      </c>
      <c r="AV68" s="382" t="s">
        <v>76</v>
      </c>
      <c r="AW68" s="389" t="s">
        <v>75</v>
      </c>
      <c r="AX68" s="389" t="s">
        <v>75</v>
      </c>
      <c r="AY68" s="382" t="s">
        <v>76</v>
      </c>
      <c r="AZ68" s="399"/>
      <c r="BA68" s="401" t="s">
        <v>76</v>
      </c>
      <c r="BB68" s="401" t="s">
        <v>76</v>
      </c>
      <c r="BC68" s="401" t="s">
        <v>76</v>
      </c>
      <c r="BD68" s="401" t="s">
        <v>76</v>
      </c>
      <c r="BE68" s="401" t="s">
        <v>76</v>
      </c>
      <c r="BF68" s="401" t="s">
        <v>76</v>
      </c>
      <c r="BG68" s="401" t="s">
        <v>76</v>
      </c>
      <c r="BH68" s="401" t="s">
        <v>76</v>
      </c>
      <c r="BI68" s="401" t="s">
        <v>76</v>
      </c>
      <c r="BJ68" s="401" t="s">
        <v>76</v>
      </c>
      <c r="BK68" s="401" t="s">
        <v>76</v>
      </c>
      <c r="BL68" s="401" t="s">
        <v>76</v>
      </c>
      <c r="BM68" s="368"/>
    </row>
    <row r="69" ht="15" customHeight="1" spans="1:65">
      <c r="A69" s="345">
        <v>2013</v>
      </c>
      <c r="B69" s="341" t="str">
        <f ca="1" t="shared" si="9"/>
        <v>CONCLUÍDO</v>
      </c>
      <c r="C69" s="346" t="s">
        <v>155</v>
      </c>
      <c r="D69" s="347" t="s">
        <v>73</v>
      </c>
      <c r="E69" s="333" t="str">
        <f>'31 (13)'!$C$3</f>
        <v>27/2013 (PE)</v>
      </c>
      <c r="F69" s="333" t="str">
        <f>'31 (13)'!$C$4</f>
        <v>54/2013</v>
      </c>
      <c r="G69" s="348" t="str">
        <f>'31 (13)'!$C$7</f>
        <v>FERNANDA FERREIRA SOUZA - ME</v>
      </c>
      <c r="H69" s="349" t="str">
        <f>'31 (13)'!$C$8</f>
        <v>10.140.642/0001-40</v>
      </c>
      <c r="I69" s="368" t="str">
        <f>'31 (13)'!$C$9</f>
        <v>Remanufatura de cartuchos de tonner.</v>
      </c>
      <c r="J69" s="369">
        <f>'31 (13)'!$C$10</f>
        <v>41591</v>
      </c>
      <c r="K69" s="369">
        <f>'31 (13)'!$C$11</f>
        <v>41591</v>
      </c>
      <c r="L69" s="369" t="s">
        <v>73</v>
      </c>
      <c r="M69" s="371">
        <f>'31 (13)'!$C$12</f>
        <v>41955</v>
      </c>
      <c r="N69" s="354">
        <f ca="1" t="shared" si="8"/>
        <v>0</v>
      </c>
      <c r="O69" s="371">
        <f>'31 (13)'!$C$13</f>
        <v>41953</v>
      </c>
      <c r="P69" s="371"/>
      <c r="Q69" s="370" t="s">
        <v>76</v>
      </c>
      <c r="R69" s="369">
        <f>'31 (13)'!$C$14</f>
        <v>41611</v>
      </c>
      <c r="S69" s="350" t="str">
        <f>'31 (13)'!$C$22</f>
        <v>2013NE800379</v>
      </c>
      <c r="T69" s="391" t="str">
        <f>'31 (13)'!$C$16</f>
        <v>MARCUS VINICIUS DANTAS</v>
      </c>
      <c r="U69" s="369" t="str">
        <f>'31 (13)'!$C$19</f>
        <v>NÃO</v>
      </c>
      <c r="V69" s="390" t="str">
        <f>'31 (13)'!$C$20</f>
        <v>NÃO</v>
      </c>
      <c r="W69" s="377">
        <f>'31 (13)'!$C$23</f>
        <v>12624.4</v>
      </c>
      <c r="X69" s="389" t="s">
        <v>75</v>
      </c>
      <c r="Y69" s="389" t="s">
        <v>75</v>
      </c>
      <c r="Z69" s="389" t="s">
        <v>75</v>
      </c>
      <c r="AA69" s="389" t="s">
        <v>75</v>
      </c>
      <c r="AB69" s="389" t="s">
        <v>75</v>
      </c>
      <c r="AC69" s="389" t="s">
        <v>75</v>
      </c>
      <c r="AD69" s="389" t="s">
        <v>75</v>
      </c>
      <c r="AE69" s="389" t="s">
        <v>75</v>
      </c>
      <c r="AF69" s="389" t="s">
        <v>75</v>
      </c>
      <c r="AG69" s="389" t="s">
        <v>75</v>
      </c>
      <c r="AH69" s="382" t="s">
        <v>76</v>
      </c>
      <c r="AI69" s="389" t="s">
        <v>75</v>
      </c>
      <c r="AJ69" s="389" t="s">
        <v>75</v>
      </c>
      <c r="AK69" s="382" t="s">
        <v>76</v>
      </c>
      <c r="AL69" s="389" t="s">
        <v>75</v>
      </c>
      <c r="AM69" s="390" t="s">
        <v>76</v>
      </c>
      <c r="AN69" s="390" t="s">
        <v>76</v>
      </c>
      <c r="AO69" s="390" t="s">
        <v>76</v>
      </c>
      <c r="AP69" s="382" t="s">
        <v>76</v>
      </c>
      <c r="AQ69" s="395" t="s">
        <v>75</v>
      </c>
      <c r="AR69" s="389" t="s">
        <v>75</v>
      </c>
      <c r="AS69" s="389" t="s">
        <v>75</v>
      </c>
      <c r="AT69" s="389" t="s">
        <v>75</v>
      </c>
      <c r="AU69" s="389" t="s">
        <v>75</v>
      </c>
      <c r="AV69" s="389" t="s">
        <v>75</v>
      </c>
      <c r="AW69" s="389" t="s">
        <v>75</v>
      </c>
      <c r="AX69" s="389" t="s">
        <v>75</v>
      </c>
      <c r="AY69" s="382" t="s">
        <v>76</v>
      </c>
      <c r="AZ69" s="399"/>
      <c r="BA69" s="382" t="s">
        <v>76</v>
      </c>
      <c r="BB69" s="382" t="s">
        <v>76</v>
      </c>
      <c r="BC69" s="382" t="s">
        <v>76</v>
      </c>
      <c r="BD69" s="382" t="s">
        <v>76</v>
      </c>
      <c r="BE69" s="382" t="s">
        <v>76</v>
      </c>
      <c r="BF69" s="382" t="s">
        <v>76</v>
      </c>
      <c r="BG69" s="382" t="s">
        <v>76</v>
      </c>
      <c r="BH69" s="382" t="s">
        <v>76</v>
      </c>
      <c r="BI69" s="382" t="s">
        <v>76</v>
      </c>
      <c r="BJ69" s="382" t="s">
        <v>76</v>
      </c>
      <c r="BK69" s="382" t="s">
        <v>76</v>
      </c>
      <c r="BL69" s="382" t="s">
        <v>76</v>
      </c>
      <c r="BM69" s="368"/>
    </row>
    <row r="70" ht="15" customHeight="1" spans="1:65">
      <c r="A70" s="345">
        <v>2013</v>
      </c>
      <c r="B70" s="341" t="str">
        <f ca="1" t="shared" si="9"/>
        <v>CONCLUÍDO</v>
      </c>
      <c r="C70" s="346" t="s">
        <v>156</v>
      </c>
      <c r="D70" s="347" t="s">
        <v>73</v>
      </c>
      <c r="E70" s="333" t="str">
        <f>'32 (13)'!$C$3</f>
        <v>42/2013 (PE)</v>
      </c>
      <c r="F70" s="333" t="str">
        <f>'32 (13)'!$C$4</f>
        <v>NÃO</v>
      </c>
      <c r="G70" s="348" t="str">
        <f>'32 (13)'!$C$7</f>
        <v>STARTEC TELECOMUNICACOES LTDA - EPP</v>
      </c>
      <c r="H70" s="349" t="str">
        <f>'32 (13)'!$C$8</f>
        <v>01.476.494/0001-48</v>
      </c>
      <c r="I70" s="368" t="str">
        <f>'32 (13)'!$C$9</f>
        <v>Ampliação da Central Telefônica.</v>
      </c>
      <c r="J70" s="369">
        <f>'32 (13)'!$C$10</f>
        <v>41592</v>
      </c>
      <c r="K70" s="369">
        <f>'32 (13)'!$C$11</f>
        <v>41606</v>
      </c>
      <c r="L70" s="369" t="s">
        <v>73</v>
      </c>
      <c r="M70" s="371">
        <f>'32 (13)'!$C$12</f>
        <v>41695</v>
      </c>
      <c r="N70" s="354">
        <f ca="1" t="shared" si="8"/>
        <v>0</v>
      </c>
      <c r="O70" s="371">
        <f>'32 (13)'!$C$13</f>
        <v>41695</v>
      </c>
      <c r="P70" s="371"/>
      <c r="Q70" s="370" t="s">
        <v>106</v>
      </c>
      <c r="R70" s="369">
        <f>'32 (13)'!$C$14</f>
        <v>41611</v>
      </c>
      <c r="S70" s="438" t="str">
        <f>'32 (13)'!$C$22</f>
        <v>2013NE800380</v>
      </c>
      <c r="T70" s="391" t="str">
        <f>'32 (13)'!$C$16</f>
        <v>JEANCARLO MEIRA DE MELO</v>
      </c>
      <c r="U70" s="439" t="str">
        <f>'32 (13)'!$C$19</f>
        <v>SIM</v>
      </c>
      <c r="V70" s="390" t="str">
        <f>'32 (13)'!$C$20</f>
        <v>NÃO</v>
      </c>
      <c r="W70" s="377">
        <f>'32 (13)'!$C$23</f>
        <v>63500</v>
      </c>
      <c r="X70" s="389" t="s">
        <v>75</v>
      </c>
      <c r="Y70" s="389" t="s">
        <v>75</v>
      </c>
      <c r="Z70" s="389" t="s">
        <v>75</v>
      </c>
      <c r="AA70" s="389" t="s">
        <v>75</v>
      </c>
      <c r="AB70" s="389" t="s">
        <v>75</v>
      </c>
      <c r="AC70" s="389" t="s">
        <v>75</v>
      </c>
      <c r="AD70" s="389" t="s">
        <v>75</v>
      </c>
      <c r="AE70" s="389" t="s">
        <v>75</v>
      </c>
      <c r="AF70" s="389" t="s">
        <v>75</v>
      </c>
      <c r="AG70" s="389" t="s">
        <v>75</v>
      </c>
      <c r="AH70" s="382" t="s">
        <v>76</v>
      </c>
      <c r="AI70" s="389" t="s">
        <v>75</v>
      </c>
      <c r="AJ70" s="389" t="s">
        <v>75</v>
      </c>
      <c r="AK70" s="382" t="s">
        <v>76</v>
      </c>
      <c r="AL70" s="389" t="s">
        <v>75</v>
      </c>
      <c r="AM70" s="390" t="s">
        <v>76</v>
      </c>
      <c r="AN70" s="390" t="s">
        <v>76</v>
      </c>
      <c r="AO70" s="390" t="s">
        <v>76</v>
      </c>
      <c r="AP70" s="389" t="s">
        <v>75</v>
      </c>
      <c r="AQ70" s="395" t="s">
        <v>75</v>
      </c>
      <c r="AR70" s="389" t="s">
        <v>75</v>
      </c>
      <c r="AS70" s="389" t="s">
        <v>75</v>
      </c>
      <c r="AT70" s="389" t="s">
        <v>75</v>
      </c>
      <c r="AU70" s="389" t="s">
        <v>75</v>
      </c>
      <c r="AV70" s="382" t="s">
        <v>76</v>
      </c>
      <c r="AW70" s="389" t="s">
        <v>75</v>
      </c>
      <c r="AX70" s="389" t="s">
        <v>75</v>
      </c>
      <c r="AY70" s="382" t="s">
        <v>76</v>
      </c>
      <c r="AZ70" s="399"/>
      <c r="BA70" s="401" t="s">
        <v>76</v>
      </c>
      <c r="BB70" s="401" t="s">
        <v>76</v>
      </c>
      <c r="BC70" s="401" t="s">
        <v>76</v>
      </c>
      <c r="BD70" s="401" t="s">
        <v>76</v>
      </c>
      <c r="BE70" s="401" t="s">
        <v>76</v>
      </c>
      <c r="BF70" s="401" t="s">
        <v>76</v>
      </c>
      <c r="BG70" s="401" t="s">
        <v>76</v>
      </c>
      <c r="BH70" s="401" t="s">
        <v>76</v>
      </c>
      <c r="BI70" s="401" t="s">
        <v>76</v>
      </c>
      <c r="BJ70" s="401" t="s">
        <v>76</v>
      </c>
      <c r="BK70" s="401" t="s">
        <v>76</v>
      </c>
      <c r="BL70" s="401" t="s">
        <v>76</v>
      </c>
      <c r="BM70" s="368"/>
    </row>
    <row r="71" ht="15" customHeight="1" spans="1:65">
      <c r="A71" s="345">
        <v>2013</v>
      </c>
      <c r="B71" s="341" t="str">
        <f ca="1" t="shared" si="9"/>
        <v>CONCLUÍDO</v>
      </c>
      <c r="C71" s="346" t="s">
        <v>157</v>
      </c>
      <c r="D71" s="347" t="s">
        <v>73</v>
      </c>
      <c r="E71" s="333" t="str">
        <f>'33 (13)'!$C$3</f>
        <v>28/2013 (PE)</v>
      </c>
      <c r="F71" s="333" t="str">
        <f>'33 (13)'!$C$4</f>
        <v>NÃO</v>
      </c>
      <c r="G71" s="348" t="str">
        <f>'33 (13)'!$C$7</f>
        <v>A. J. GOMES DE VASCONCELOS - ME</v>
      </c>
      <c r="H71" s="349" t="str">
        <f>'33 (13)'!$C$8</f>
        <v>18.113.758/0001-00</v>
      </c>
      <c r="I71" s="368" t="str">
        <f>'33 (13)'!$C$9</f>
        <v>Instalação de portas e janelas em vidro</v>
      </c>
      <c r="J71" s="369">
        <f>'33 (13)'!$C$10</f>
        <v>41600</v>
      </c>
      <c r="K71" s="369">
        <f>'33 (13)'!$C$11</f>
        <v>41613</v>
      </c>
      <c r="L71" s="369" t="s">
        <v>73</v>
      </c>
      <c r="M71" s="371">
        <f>'33 (13)'!$C$12</f>
        <v>41674</v>
      </c>
      <c r="N71" s="354">
        <f ca="1" t="shared" si="8"/>
        <v>0</v>
      </c>
      <c r="O71" s="371">
        <f>'33 (13)'!$C$13</f>
        <v>41674</v>
      </c>
      <c r="P71" s="371"/>
      <c r="Q71" s="370" t="s">
        <v>106</v>
      </c>
      <c r="R71" s="352">
        <f>'33 (13)'!$C$14</f>
        <v>41621</v>
      </c>
      <c r="S71" s="438" t="str">
        <f>'33 (13)'!$C$22</f>
        <v>2013NE800438</v>
      </c>
      <c r="T71" s="391" t="str">
        <f>'33 (13)'!$C$16</f>
        <v>JEANCARLO MEIRA DE MELO</v>
      </c>
      <c r="U71" s="439" t="str">
        <f>'33 (13)'!$C$19</f>
        <v>SIM</v>
      </c>
      <c r="V71" s="390" t="str">
        <f>'33 (13)'!$C$20</f>
        <v>NÃO</v>
      </c>
      <c r="W71" s="377">
        <f>'33 (13)'!$C$23</f>
        <v>10750</v>
      </c>
      <c r="X71" s="389" t="s">
        <v>75</v>
      </c>
      <c r="Y71" s="389" t="s">
        <v>75</v>
      </c>
      <c r="Z71" s="389" t="s">
        <v>75</v>
      </c>
      <c r="AA71" s="389" t="s">
        <v>75</v>
      </c>
      <c r="AB71" s="389" t="s">
        <v>75</v>
      </c>
      <c r="AC71" s="389" t="s">
        <v>75</v>
      </c>
      <c r="AD71" s="389" t="s">
        <v>75</v>
      </c>
      <c r="AE71" s="389" t="s">
        <v>75</v>
      </c>
      <c r="AF71" s="389" t="s">
        <v>75</v>
      </c>
      <c r="AG71" s="382" t="s">
        <v>76</v>
      </c>
      <c r="AH71" s="382" t="s">
        <v>76</v>
      </c>
      <c r="AI71" s="389" t="s">
        <v>75</v>
      </c>
      <c r="AJ71" s="389" t="s">
        <v>75</v>
      </c>
      <c r="AK71" s="382" t="s">
        <v>76</v>
      </c>
      <c r="AL71" s="389" t="s">
        <v>75</v>
      </c>
      <c r="AM71" s="390" t="s">
        <v>76</v>
      </c>
      <c r="AN71" s="390" t="s">
        <v>76</v>
      </c>
      <c r="AO71" s="390" t="s">
        <v>76</v>
      </c>
      <c r="AP71" s="389" t="s">
        <v>75</v>
      </c>
      <c r="AQ71" s="395" t="s">
        <v>75</v>
      </c>
      <c r="AR71" s="389" t="s">
        <v>75</v>
      </c>
      <c r="AS71" s="389" t="s">
        <v>75</v>
      </c>
      <c r="AT71" s="389" t="s">
        <v>75</v>
      </c>
      <c r="AU71" s="389" t="s">
        <v>75</v>
      </c>
      <c r="AV71" s="382" t="s">
        <v>76</v>
      </c>
      <c r="AW71" s="389" t="s">
        <v>75</v>
      </c>
      <c r="AX71" s="389" t="s">
        <v>75</v>
      </c>
      <c r="AY71" s="382" t="s">
        <v>76</v>
      </c>
      <c r="AZ71" s="399"/>
      <c r="BA71" s="401" t="s">
        <v>76</v>
      </c>
      <c r="BB71" s="401" t="s">
        <v>76</v>
      </c>
      <c r="BC71" s="401" t="s">
        <v>76</v>
      </c>
      <c r="BD71" s="401" t="s">
        <v>76</v>
      </c>
      <c r="BE71" s="401" t="s">
        <v>76</v>
      </c>
      <c r="BF71" s="401" t="s">
        <v>76</v>
      </c>
      <c r="BG71" s="401" t="s">
        <v>76</v>
      </c>
      <c r="BH71" s="401" t="s">
        <v>76</v>
      </c>
      <c r="BI71" s="401" t="s">
        <v>76</v>
      </c>
      <c r="BJ71" s="401" t="s">
        <v>76</v>
      </c>
      <c r="BK71" s="401" t="s">
        <v>76</v>
      </c>
      <c r="BL71" s="401" t="s">
        <v>76</v>
      </c>
      <c r="BM71" s="368"/>
    </row>
    <row r="72" ht="30" customHeight="1" spans="1:65">
      <c r="A72" s="345">
        <v>2013</v>
      </c>
      <c r="B72" s="341" t="str">
        <f ca="1" t="shared" si="9"/>
        <v>CONCLUÍDO</v>
      </c>
      <c r="C72" s="346" t="s">
        <v>158</v>
      </c>
      <c r="D72" s="347" t="s">
        <v>73</v>
      </c>
      <c r="E72" s="333" t="str">
        <f>'34 (13)'!$C$3</f>
        <v>14/2013 (PE-15º BT)</v>
      </c>
      <c r="F72" s="333" t="str">
        <f>'34 (13)'!$C$4</f>
        <v>01/2013 (15º BT)</v>
      </c>
      <c r="G72" s="348" t="str">
        <f>'34 (13)'!$C$7</f>
        <v>POSTO DE COMBUSTIVEIS CUITE LTDA - EPP</v>
      </c>
      <c r="H72" s="349" t="str">
        <f>'34 (13)'!$C$8</f>
        <v>08.290.555/0001-27</v>
      </c>
      <c r="I72" s="368" t="str">
        <f>'34 (13)'!$C$9</f>
        <v>Aquisição de combustíveis.</v>
      </c>
      <c r="J72" s="369">
        <f>'34 (13)'!$C$10</f>
        <v>41604</v>
      </c>
      <c r="K72" s="369">
        <f>'34 (13)'!$C$11</f>
        <v>41604</v>
      </c>
      <c r="L72" s="369" t="s">
        <v>73</v>
      </c>
      <c r="M72" s="371">
        <f>'34 (13)'!$C$12</f>
        <v>41968</v>
      </c>
      <c r="N72" s="354">
        <f ca="1" t="shared" si="8"/>
        <v>0</v>
      </c>
      <c r="O72" s="371">
        <f>'34 (13)'!$C$13</f>
        <v>41918</v>
      </c>
      <c r="P72" s="371"/>
      <c r="Q72" s="370" t="s">
        <v>76</v>
      </c>
      <c r="R72" s="352">
        <f>'34 (13)'!$C$14</f>
        <v>41626</v>
      </c>
      <c r="S72" s="438" t="str">
        <f>'34 (13)'!$C$22</f>
        <v>2013NE800397</v>
      </c>
      <c r="T72" s="391" t="str">
        <f>'34 (13)'!$C$16</f>
        <v>CÍCERO BARBOSA ALVES NETO</v>
      </c>
      <c r="U72" s="439" t="str">
        <f>'34 (13)'!$C$19</f>
        <v>NÃO</v>
      </c>
      <c r="V72" s="390" t="str">
        <f>'34 (13)'!$C$20</f>
        <v>NÃO</v>
      </c>
      <c r="W72" s="377">
        <f>'34 (13)'!$C$23</f>
        <v>29999.97</v>
      </c>
      <c r="X72" s="389" t="s">
        <v>75</v>
      </c>
      <c r="Y72" s="389" t="s">
        <v>75</v>
      </c>
      <c r="Z72" s="389" t="s">
        <v>75</v>
      </c>
      <c r="AA72" s="389" t="s">
        <v>75</v>
      </c>
      <c r="AB72" s="389" t="s">
        <v>75</v>
      </c>
      <c r="AC72" s="389" t="s">
        <v>75</v>
      </c>
      <c r="AD72" s="389" t="s">
        <v>75</v>
      </c>
      <c r="AE72" s="389" t="s">
        <v>75</v>
      </c>
      <c r="AF72" s="389" t="s">
        <v>75</v>
      </c>
      <c r="AG72" s="397" t="s">
        <v>76</v>
      </c>
      <c r="AH72" s="397" t="s">
        <v>76</v>
      </c>
      <c r="AI72" s="389" t="s">
        <v>75</v>
      </c>
      <c r="AJ72" s="389" t="s">
        <v>75</v>
      </c>
      <c r="AK72" s="382" t="s">
        <v>76</v>
      </c>
      <c r="AL72" s="389" t="s">
        <v>75</v>
      </c>
      <c r="AM72" s="390" t="s">
        <v>76</v>
      </c>
      <c r="AN72" s="390" t="s">
        <v>76</v>
      </c>
      <c r="AO72" s="390" t="s">
        <v>76</v>
      </c>
      <c r="AP72" s="382" t="s">
        <v>76</v>
      </c>
      <c r="AQ72" s="395" t="s">
        <v>75</v>
      </c>
      <c r="AR72" s="389" t="s">
        <v>75</v>
      </c>
      <c r="AS72" s="389" t="s">
        <v>75</v>
      </c>
      <c r="AT72" s="389" t="s">
        <v>75</v>
      </c>
      <c r="AU72" s="389" t="s">
        <v>75</v>
      </c>
      <c r="AV72" s="342" t="s">
        <v>159</v>
      </c>
      <c r="AW72" s="389" t="s">
        <v>75</v>
      </c>
      <c r="AX72" s="389" t="s">
        <v>75</v>
      </c>
      <c r="AY72" s="382" t="s">
        <v>76</v>
      </c>
      <c r="AZ72" s="399"/>
      <c r="BA72" s="382" t="s">
        <v>76</v>
      </c>
      <c r="BB72" s="382" t="s">
        <v>76</v>
      </c>
      <c r="BC72" s="382" t="s">
        <v>76</v>
      </c>
      <c r="BD72" s="382" t="s">
        <v>76</v>
      </c>
      <c r="BE72" s="382" t="s">
        <v>76</v>
      </c>
      <c r="BF72" s="382" t="s">
        <v>76</v>
      </c>
      <c r="BG72" s="382" t="s">
        <v>76</v>
      </c>
      <c r="BH72" s="382" t="s">
        <v>76</v>
      </c>
      <c r="BI72" s="382" t="s">
        <v>76</v>
      </c>
      <c r="BJ72" s="382" t="s">
        <v>76</v>
      </c>
      <c r="BK72" s="382" t="s">
        <v>76</v>
      </c>
      <c r="BL72" s="382" t="s">
        <v>76</v>
      </c>
      <c r="BM72" s="368"/>
    </row>
    <row r="73" ht="15" customHeight="1" spans="1:65">
      <c r="A73" s="345">
        <v>2013</v>
      </c>
      <c r="B73" s="341" t="str">
        <f ca="1" t="shared" si="9"/>
        <v>CONCLUÍDO</v>
      </c>
      <c r="C73" s="346" t="s">
        <v>160</v>
      </c>
      <c r="D73" s="347" t="s">
        <v>73</v>
      </c>
      <c r="E73" s="333" t="str">
        <f>'35 (13)'!$C$3</f>
        <v>52/2013 (PE)</v>
      </c>
      <c r="F73" s="333" t="str">
        <f>'35 (13)'!$C$4</f>
        <v>55/2013</v>
      </c>
      <c r="G73" s="348" t="str">
        <f>'35 (13)'!$C$7</f>
        <v>JACINTO AMARO DANTAS - ME</v>
      </c>
      <c r="H73" s="349" t="str">
        <f>'35 (13)'!$C$8</f>
        <v>09.639.892/0001-40</v>
      </c>
      <c r="I73" s="368" t="str">
        <f>'35 (13)'!$C$9</f>
        <v>Hospedagem em Picuí-PB.</v>
      </c>
      <c r="J73" s="369">
        <f>'35 (13)'!$C$10</f>
        <v>41619</v>
      </c>
      <c r="K73" s="369">
        <f>'35 (13)'!$C$11</f>
        <v>41619</v>
      </c>
      <c r="L73" s="369" t="s">
        <v>73</v>
      </c>
      <c r="M73" s="371">
        <f>'35 (13)'!$C$12</f>
        <v>41983</v>
      </c>
      <c r="N73" s="354">
        <f ca="1" t="shared" si="8"/>
        <v>0</v>
      </c>
      <c r="O73" s="371">
        <f>'35 (13)'!$C$13</f>
        <v>41983</v>
      </c>
      <c r="P73" s="371"/>
      <c r="Q73" s="370" t="s">
        <v>76</v>
      </c>
      <c r="R73" s="352">
        <v>41661</v>
      </c>
      <c r="S73" s="438" t="str">
        <f>'35 (13)'!$C$22</f>
        <v>2013NE800511</v>
      </c>
      <c r="T73" s="391" t="str">
        <f>'35 (13)'!$C$16</f>
        <v>Luciana Dantas Farias de Andrade</v>
      </c>
      <c r="U73" s="439" t="str">
        <f>'35 (13)'!$C$19</f>
        <v>NÃO</v>
      </c>
      <c r="V73" s="390" t="str">
        <f>'35 (13)'!$C$20</f>
        <v>NÃO</v>
      </c>
      <c r="W73" s="377">
        <f>'35 (13)'!$C$23</f>
        <v>71360</v>
      </c>
      <c r="X73" s="389" t="s">
        <v>75</v>
      </c>
      <c r="Y73" s="389" t="s">
        <v>75</v>
      </c>
      <c r="Z73" s="389" t="s">
        <v>75</v>
      </c>
      <c r="AA73" s="389" t="s">
        <v>75</v>
      </c>
      <c r="AB73" s="389" t="s">
        <v>75</v>
      </c>
      <c r="AC73" s="389" t="s">
        <v>75</v>
      </c>
      <c r="AD73" s="389" t="s">
        <v>75</v>
      </c>
      <c r="AE73" s="389" t="s">
        <v>75</v>
      </c>
      <c r="AF73" s="389" t="s">
        <v>75</v>
      </c>
      <c r="AG73" s="389" t="s">
        <v>75</v>
      </c>
      <c r="AH73" s="382" t="s">
        <v>76</v>
      </c>
      <c r="AI73" s="389" t="s">
        <v>75</v>
      </c>
      <c r="AJ73" s="389" t="s">
        <v>75</v>
      </c>
      <c r="AK73" s="389" t="s">
        <v>75</v>
      </c>
      <c r="AL73" s="389" t="s">
        <v>75</v>
      </c>
      <c r="AM73" s="390" t="s">
        <v>76</v>
      </c>
      <c r="AN73" s="390" t="s">
        <v>76</v>
      </c>
      <c r="AO73" s="390" t="s">
        <v>76</v>
      </c>
      <c r="AP73" s="382" t="s">
        <v>76</v>
      </c>
      <c r="AQ73" s="453" t="s">
        <v>75</v>
      </c>
      <c r="AR73" s="389" t="s">
        <v>75</v>
      </c>
      <c r="AS73" s="389" t="s">
        <v>75</v>
      </c>
      <c r="AT73" s="389" t="s">
        <v>75</v>
      </c>
      <c r="AU73" s="389" t="s">
        <v>75</v>
      </c>
      <c r="AV73" s="389" t="s">
        <v>75</v>
      </c>
      <c r="AW73" s="389" t="s">
        <v>75</v>
      </c>
      <c r="AX73" s="389" t="s">
        <v>75</v>
      </c>
      <c r="AY73" s="382" t="s">
        <v>76</v>
      </c>
      <c r="AZ73" s="399"/>
      <c r="BA73" s="382" t="s">
        <v>76</v>
      </c>
      <c r="BB73" s="382" t="s">
        <v>76</v>
      </c>
      <c r="BC73" s="382" t="s">
        <v>76</v>
      </c>
      <c r="BD73" s="382" t="s">
        <v>76</v>
      </c>
      <c r="BE73" s="382" t="s">
        <v>76</v>
      </c>
      <c r="BF73" s="382" t="s">
        <v>76</v>
      </c>
      <c r="BG73" s="382" t="s">
        <v>76</v>
      </c>
      <c r="BH73" s="382" t="s">
        <v>76</v>
      </c>
      <c r="BI73" s="382" t="s">
        <v>76</v>
      </c>
      <c r="BJ73" s="382" t="s">
        <v>76</v>
      </c>
      <c r="BK73" s="382" t="s">
        <v>76</v>
      </c>
      <c r="BL73" s="382" t="s">
        <v>76</v>
      </c>
      <c r="BM73" s="368"/>
    </row>
    <row r="74" ht="30" customHeight="1" spans="1:65">
      <c r="A74" s="345">
        <v>2013</v>
      </c>
      <c r="B74" s="341" t="str">
        <f ca="1" t="shared" si="9"/>
        <v>CONCLUÍDO</v>
      </c>
      <c r="C74" s="346" t="s">
        <v>161</v>
      </c>
      <c r="D74" s="347" t="s">
        <v>73</v>
      </c>
      <c r="E74" s="333" t="str">
        <f>'PU 01 (13)'!$C$3</f>
        <v>01/2013 (CC)</v>
      </c>
      <c r="F74" s="333" t="str">
        <f>'PU 01 (13)'!$C$4</f>
        <v>NÃO</v>
      </c>
      <c r="G74" s="348" t="str">
        <f>'PU 01 (13)'!$C$7</f>
        <v>LUTERO HENRIQUES DE MENEZES - ME</v>
      </c>
      <c r="H74" s="349" t="str">
        <f>'PU 01 (13)'!$C$8</f>
        <v>13.985.178/0001-80</v>
      </c>
      <c r="I74" s="368" t="str">
        <f>'PU 01 (13)'!$C$9</f>
        <v>Permissão de uso - fotocopiadora.</v>
      </c>
      <c r="J74" s="369">
        <f>'PU 01 (13)'!$C$10</f>
        <v>41612</v>
      </c>
      <c r="K74" s="369">
        <f>'PU 01 (13)'!$C$11</f>
        <v>41612</v>
      </c>
      <c r="L74" s="369" t="s">
        <v>73</v>
      </c>
      <c r="M74" s="371">
        <f>'PU 01 (13)'!$C$12</f>
        <v>42341</v>
      </c>
      <c r="N74" s="354">
        <f ca="1" t="shared" si="8"/>
        <v>0</v>
      </c>
      <c r="O74" s="371" t="str">
        <f>'PU 01 (13)'!$C$13</f>
        <v>NÃO</v>
      </c>
      <c r="P74" s="371"/>
      <c r="Q74" s="370" t="s">
        <v>106</v>
      </c>
      <c r="R74" s="439">
        <f>'PU 01 (13)'!$C$14</f>
        <v>41645</v>
      </c>
      <c r="S74" s="438" t="str">
        <f>'PU 01 (13)'!$C$22</f>
        <v>NÃO</v>
      </c>
      <c r="T74" s="391" t="s">
        <v>162</v>
      </c>
      <c r="U74" s="439" t="str">
        <f>'PU 01 (13)'!$C$19</f>
        <v>NÃO</v>
      </c>
      <c r="V74" s="390" t="str">
        <f>'PU 01 (13)'!$C$20</f>
        <v>NÃO</v>
      </c>
      <c r="W74" s="377">
        <f>'PU 01 (13)'!$C$23</f>
        <v>365</v>
      </c>
      <c r="X74" s="382" t="s">
        <v>76</v>
      </c>
      <c r="Y74" s="389" t="s">
        <v>75</v>
      </c>
      <c r="Z74" s="389" t="s">
        <v>75</v>
      </c>
      <c r="AA74" s="389" t="s">
        <v>75</v>
      </c>
      <c r="AB74" s="389" t="s">
        <v>75</v>
      </c>
      <c r="AC74" s="389" t="s">
        <v>75</v>
      </c>
      <c r="AD74" s="389" t="s">
        <v>75</v>
      </c>
      <c r="AE74" s="389" t="s">
        <v>75</v>
      </c>
      <c r="AF74" s="389" t="s">
        <v>75</v>
      </c>
      <c r="AG74" s="382" t="s">
        <v>76</v>
      </c>
      <c r="AH74" s="389" t="s">
        <v>75</v>
      </c>
      <c r="AI74" s="389" t="s">
        <v>75</v>
      </c>
      <c r="AJ74" s="389" t="s">
        <v>75</v>
      </c>
      <c r="AK74" s="382" t="s">
        <v>76</v>
      </c>
      <c r="AL74" s="389" t="s">
        <v>75</v>
      </c>
      <c r="AM74" s="390" t="s">
        <v>76</v>
      </c>
      <c r="AN74" s="390" t="s">
        <v>76</v>
      </c>
      <c r="AO74" s="390" t="s">
        <v>76</v>
      </c>
      <c r="AP74" s="382" t="s">
        <v>76</v>
      </c>
      <c r="AQ74" s="395" t="s">
        <v>75</v>
      </c>
      <c r="AR74" s="382" t="s">
        <v>76</v>
      </c>
      <c r="AS74" s="389" t="s">
        <v>75</v>
      </c>
      <c r="AT74" s="389" t="s">
        <v>75</v>
      </c>
      <c r="AU74" s="389" t="s">
        <v>75</v>
      </c>
      <c r="AV74" s="382" t="s">
        <v>76</v>
      </c>
      <c r="AW74" s="389" t="s">
        <v>75</v>
      </c>
      <c r="AX74" s="389" t="s">
        <v>75</v>
      </c>
      <c r="AY74" s="382" t="s">
        <v>76</v>
      </c>
      <c r="AZ74" s="399"/>
      <c r="BA74" s="401" t="s">
        <v>76</v>
      </c>
      <c r="BB74" s="401" t="s">
        <v>76</v>
      </c>
      <c r="BC74" s="401" t="s">
        <v>76</v>
      </c>
      <c r="BD74" s="401" t="s">
        <v>76</v>
      </c>
      <c r="BE74" s="401" t="s">
        <v>76</v>
      </c>
      <c r="BF74" s="401" t="s">
        <v>76</v>
      </c>
      <c r="BG74" s="401" t="s">
        <v>76</v>
      </c>
      <c r="BH74" s="401" t="s">
        <v>76</v>
      </c>
      <c r="BI74" s="401" t="s">
        <v>76</v>
      </c>
      <c r="BJ74" s="401" t="s">
        <v>76</v>
      </c>
      <c r="BK74" s="401" t="s">
        <v>76</v>
      </c>
      <c r="BL74" s="401" t="s">
        <v>76</v>
      </c>
      <c r="BM74" s="368"/>
    </row>
    <row r="75" ht="30" customHeight="1" spans="1:65">
      <c r="A75" s="345">
        <v>2013</v>
      </c>
      <c r="B75" s="341" t="str">
        <f ca="1" t="shared" si="9"/>
        <v>CONCLUÍDO</v>
      </c>
      <c r="C75" s="346" t="s">
        <v>163</v>
      </c>
      <c r="D75" s="347" t="s">
        <v>73</v>
      </c>
      <c r="E75" s="333" t="str">
        <f>'PU 02 (13)'!$C$3</f>
        <v>02/2013 (CC)</v>
      </c>
      <c r="F75" s="333" t="str">
        <f>'PU 02 (13)'!$C$4</f>
        <v>NÃO</v>
      </c>
      <c r="G75" s="348" t="str">
        <f>'PU 02 (13)'!$C$7</f>
        <v>VANDERLUCIA APARECIDA DANTAS 06209410499-ME</v>
      </c>
      <c r="H75" s="349" t="str">
        <f>'PU 02 (13)'!$C$8</f>
        <v>11.594.657/0001-40</v>
      </c>
      <c r="I75" s="368" t="str">
        <f>'PU 02 (13)'!$C$9</f>
        <v>Permissão de uso - cantina.</v>
      </c>
      <c r="J75" s="369">
        <f>'PU 02 (13)'!$C$10</f>
        <v>41617</v>
      </c>
      <c r="K75" s="369">
        <f>'PU 02 (13)'!$C$11</f>
        <v>41617</v>
      </c>
      <c r="L75" s="369" t="s">
        <v>73</v>
      </c>
      <c r="M75" s="371">
        <f>'PU 02 (13)'!$C$12</f>
        <v>42346</v>
      </c>
      <c r="N75" s="354">
        <f ca="1" t="shared" si="8"/>
        <v>0</v>
      </c>
      <c r="O75" s="371" t="str">
        <f>'PU 02 (13)'!$C$13</f>
        <v>NÃO</v>
      </c>
      <c r="P75" s="371"/>
      <c r="Q75" s="370" t="s">
        <v>106</v>
      </c>
      <c r="R75" s="440">
        <f>'PU 02 (13)'!$C$14</f>
        <v>41645</v>
      </c>
      <c r="S75" s="438" t="str">
        <f>'PU 02 (13)'!$C$22</f>
        <v>NÃO</v>
      </c>
      <c r="T75" s="391" t="str">
        <f>'PU 02 (13)'!$C$16</f>
        <v>CAROLINA DE MIRANDA GONDIM</v>
      </c>
      <c r="U75" s="439" t="str">
        <f>'PU 02 (13)'!$C$19</f>
        <v>NÃO</v>
      </c>
      <c r="V75" s="390" t="str">
        <f>'PU 02 (13)'!$C$20</f>
        <v>NÃO</v>
      </c>
      <c r="W75" s="377">
        <f>'PU 02 (13)'!$C$23</f>
        <v>1000</v>
      </c>
      <c r="X75" s="382" t="s">
        <v>76</v>
      </c>
      <c r="Y75" s="389" t="s">
        <v>75</v>
      </c>
      <c r="Z75" s="389" t="s">
        <v>75</v>
      </c>
      <c r="AA75" s="389" t="s">
        <v>75</v>
      </c>
      <c r="AB75" s="389" t="s">
        <v>75</v>
      </c>
      <c r="AC75" s="389" t="s">
        <v>75</v>
      </c>
      <c r="AD75" s="389" t="s">
        <v>75</v>
      </c>
      <c r="AE75" s="389" t="s">
        <v>75</v>
      </c>
      <c r="AF75" s="389" t="s">
        <v>75</v>
      </c>
      <c r="AG75" s="382" t="s">
        <v>76</v>
      </c>
      <c r="AH75" s="389" t="s">
        <v>75</v>
      </c>
      <c r="AI75" s="389" t="s">
        <v>75</v>
      </c>
      <c r="AJ75" s="389" t="s">
        <v>75</v>
      </c>
      <c r="AK75" s="382" t="s">
        <v>76</v>
      </c>
      <c r="AL75" s="389" t="s">
        <v>75</v>
      </c>
      <c r="AM75" s="390" t="s">
        <v>76</v>
      </c>
      <c r="AN75" s="390" t="s">
        <v>76</v>
      </c>
      <c r="AO75" s="390" t="s">
        <v>76</v>
      </c>
      <c r="AP75" s="382" t="s">
        <v>76</v>
      </c>
      <c r="AQ75" s="395" t="s">
        <v>75</v>
      </c>
      <c r="AR75" s="382" t="s">
        <v>76</v>
      </c>
      <c r="AS75" s="389" t="s">
        <v>75</v>
      </c>
      <c r="AT75" s="389" t="s">
        <v>75</v>
      </c>
      <c r="AU75" s="389" t="s">
        <v>75</v>
      </c>
      <c r="AV75" s="382" t="s">
        <v>76</v>
      </c>
      <c r="AW75" s="389" t="s">
        <v>75</v>
      </c>
      <c r="AX75" s="389" t="s">
        <v>75</v>
      </c>
      <c r="AY75" s="382" t="s">
        <v>76</v>
      </c>
      <c r="AZ75" s="399"/>
      <c r="BA75" s="401" t="s">
        <v>76</v>
      </c>
      <c r="BB75" s="401" t="s">
        <v>76</v>
      </c>
      <c r="BC75" s="401" t="s">
        <v>76</v>
      </c>
      <c r="BD75" s="401" t="s">
        <v>76</v>
      </c>
      <c r="BE75" s="401" t="s">
        <v>76</v>
      </c>
      <c r="BF75" s="401" t="s">
        <v>76</v>
      </c>
      <c r="BG75" s="401" t="s">
        <v>76</v>
      </c>
      <c r="BH75" s="401" t="s">
        <v>76</v>
      </c>
      <c r="BI75" s="401" t="s">
        <v>76</v>
      </c>
      <c r="BJ75" s="401" t="s">
        <v>76</v>
      </c>
      <c r="BK75" s="401" t="s">
        <v>76</v>
      </c>
      <c r="BL75" s="401" t="s">
        <v>76</v>
      </c>
      <c r="BM75" s="368"/>
    </row>
    <row r="76" ht="14.9" customHeight="1" spans="1:65">
      <c r="A76" s="400"/>
      <c r="B76" s="400"/>
      <c r="C76" s="400"/>
      <c r="D76" s="407"/>
      <c r="E76" s="400"/>
      <c r="F76" s="400"/>
      <c r="G76" s="388"/>
      <c r="H76" s="400"/>
      <c r="I76" s="400"/>
      <c r="J76" s="400"/>
      <c r="K76" s="400"/>
      <c r="L76" s="400"/>
      <c r="M76" s="400"/>
      <c r="N76" s="400"/>
      <c r="O76" s="428"/>
      <c r="P76" s="428"/>
      <c r="Q76" s="428"/>
      <c r="R76" s="400"/>
      <c r="S76" s="400"/>
      <c r="T76" s="441"/>
      <c r="U76" s="388"/>
      <c r="V76" s="400"/>
      <c r="W76" s="400"/>
      <c r="X76" s="388"/>
      <c r="Y76" s="388"/>
      <c r="Z76" s="388"/>
      <c r="AA76" s="388"/>
      <c r="AB76" s="388"/>
      <c r="AC76" s="388"/>
      <c r="AD76" s="388"/>
      <c r="AE76" s="388"/>
      <c r="AF76" s="388"/>
      <c r="AG76" s="388"/>
      <c r="AH76" s="388"/>
      <c r="AI76" s="388"/>
      <c r="AJ76" s="388"/>
      <c r="AK76" s="388"/>
      <c r="AL76" s="388"/>
      <c r="AM76" s="388"/>
      <c r="AN76" s="388"/>
      <c r="AO76" s="388"/>
      <c r="AP76" s="388"/>
      <c r="AQ76" s="388"/>
      <c r="AR76" s="388"/>
      <c r="AS76" s="388"/>
      <c r="AT76" s="388"/>
      <c r="AU76" s="388"/>
      <c r="AV76" s="388"/>
      <c r="AW76" s="400"/>
      <c r="AX76" s="400"/>
      <c r="AY76" s="400"/>
      <c r="AZ76" s="310"/>
      <c r="BA76" s="400"/>
      <c r="BB76" s="400"/>
      <c r="BC76" s="400"/>
      <c r="BD76" s="400"/>
      <c r="BE76" s="400"/>
      <c r="BF76" s="400"/>
      <c r="BG76" s="400"/>
      <c r="BH76" s="400"/>
      <c r="BI76" s="400"/>
      <c r="BJ76" s="400"/>
      <c r="BK76" s="400"/>
      <c r="BL76" s="400"/>
      <c r="BM76" s="368"/>
    </row>
    <row r="77" ht="45" customHeight="1" spans="1:65">
      <c r="A77" s="394">
        <v>2014</v>
      </c>
      <c r="B77" s="341" t="str">
        <f ca="1" t="shared" ref="B77:B87" si="10">IF($V$3&gt;=M77,"CONCLUÍDO","VIGENTE")</f>
        <v>CONCLUÍDO</v>
      </c>
      <c r="C77" s="321" t="s">
        <v>164</v>
      </c>
      <c r="D77" s="322" t="s">
        <v>73</v>
      </c>
      <c r="E77" s="333" t="s">
        <v>165</v>
      </c>
      <c r="F77" s="333" t="s">
        <v>166</v>
      </c>
      <c r="G77" s="324" t="s">
        <v>167</v>
      </c>
      <c r="H77" s="333" t="s">
        <v>168</v>
      </c>
      <c r="I77" s="351" t="str">
        <f>'01 (13)'!$C$9</f>
        <v>Controle e aquisição de combustíveis e lubrificantes.</v>
      </c>
      <c r="J77" s="352">
        <v>41675</v>
      </c>
      <c r="K77" s="352">
        <v>41675</v>
      </c>
      <c r="L77" s="366"/>
      <c r="M77" s="353">
        <v>42004</v>
      </c>
      <c r="N77" s="354">
        <f ca="1" t="shared" ref="N77:N98" si="11">IF(DAYS360($V$3,M77)&lt;0,0,DAYS360($V$3,M77))</f>
        <v>0</v>
      </c>
      <c r="O77" s="353">
        <v>42004</v>
      </c>
      <c r="P77" s="353"/>
      <c r="Q77" s="353" t="s">
        <v>76</v>
      </c>
      <c r="R77" s="439">
        <v>41712</v>
      </c>
      <c r="S77" s="439" t="s">
        <v>169</v>
      </c>
      <c r="T77" s="391" t="s">
        <v>170</v>
      </c>
      <c r="U77" s="439" t="s">
        <v>76</v>
      </c>
      <c r="V77" s="439" t="s">
        <v>76</v>
      </c>
      <c r="W77" s="442">
        <v>112237.5</v>
      </c>
      <c r="X77" s="389" t="s">
        <v>75</v>
      </c>
      <c r="Y77" s="389" t="s">
        <v>75</v>
      </c>
      <c r="Z77" s="389" t="s">
        <v>75</v>
      </c>
      <c r="AA77" s="389" t="s">
        <v>75</v>
      </c>
      <c r="AB77" s="389" t="s">
        <v>75</v>
      </c>
      <c r="AC77" s="443" t="s">
        <v>76</v>
      </c>
      <c r="AD77" s="389" t="s">
        <v>75</v>
      </c>
      <c r="AE77" s="389" t="s">
        <v>75</v>
      </c>
      <c r="AF77" s="389" t="s">
        <v>75</v>
      </c>
      <c r="AG77" s="382" t="s">
        <v>76</v>
      </c>
      <c r="AH77" s="382" t="s">
        <v>76</v>
      </c>
      <c r="AI77" s="389" t="s">
        <v>75</v>
      </c>
      <c r="AJ77" s="389" t="s">
        <v>75</v>
      </c>
      <c r="AK77" s="389" t="s">
        <v>75</v>
      </c>
      <c r="AL77" s="389" t="s">
        <v>75</v>
      </c>
      <c r="AM77" s="382" t="s">
        <v>76</v>
      </c>
      <c r="AN77" s="382" t="s">
        <v>76</v>
      </c>
      <c r="AO77" s="382" t="s">
        <v>76</v>
      </c>
      <c r="AP77" s="382" t="s">
        <v>76</v>
      </c>
      <c r="AQ77" s="389" t="s">
        <v>75</v>
      </c>
      <c r="AR77" s="389" t="s">
        <v>75</v>
      </c>
      <c r="AS77" s="389" t="s">
        <v>75</v>
      </c>
      <c r="AT77" s="389" t="s">
        <v>75</v>
      </c>
      <c r="AU77" s="389" t="s">
        <v>75</v>
      </c>
      <c r="AV77" s="389" t="s">
        <v>75</v>
      </c>
      <c r="AW77" s="389" t="s">
        <v>75</v>
      </c>
      <c r="AX77" s="389" t="s">
        <v>75</v>
      </c>
      <c r="AY77" s="382" t="s">
        <v>76</v>
      </c>
      <c r="BA77" s="390" t="s">
        <v>76</v>
      </c>
      <c r="BB77" s="390" t="s">
        <v>76</v>
      </c>
      <c r="BC77" s="390" t="s">
        <v>76</v>
      </c>
      <c r="BD77" s="390" t="s">
        <v>76</v>
      </c>
      <c r="BE77" s="390" t="s">
        <v>76</v>
      </c>
      <c r="BF77" s="390" t="s">
        <v>76</v>
      </c>
      <c r="BG77" s="390" t="s">
        <v>76</v>
      </c>
      <c r="BH77" s="390" t="s">
        <v>76</v>
      </c>
      <c r="BI77" s="390" t="s">
        <v>76</v>
      </c>
      <c r="BJ77" s="390" t="s">
        <v>76</v>
      </c>
      <c r="BK77" s="390" t="s">
        <v>76</v>
      </c>
      <c r="BL77" s="390" t="s">
        <v>76</v>
      </c>
      <c r="BM77" s="368"/>
    </row>
    <row r="78" ht="30" customHeight="1" spans="1:65">
      <c r="A78" s="394">
        <v>2014</v>
      </c>
      <c r="B78" s="341" t="str">
        <f ca="1" t="shared" si="10"/>
        <v>CONCLUÍDO</v>
      </c>
      <c r="C78" s="321" t="s">
        <v>171</v>
      </c>
      <c r="D78" s="322" t="s">
        <v>73</v>
      </c>
      <c r="E78" s="408" t="s">
        <v>172</v>
      </c>
      <c r="F78" s="408" t="s">
        <v>172</v>
      </c>
      <c r="G78" s="408" t="s">
        <v>172</v>
      </c>
      <c r="H78" s="341"/>
      <c r="I78" s="351"/>
      <c r="J78" s="352"/>
      <c r="K78" s="352"/>
      <c r="L78" s="366"/>
      <c r="M78" s="353"/>
      <c r="N78" s="354">
        <f ca="1" t="shared" si="11"/>
        <v>0</v>
      </c>
      <c r="O78" s="353"/>
      <c r="P78" s="353"/>
      <c r="Q78" s="353"/>
      <c r="R78" s="352"/>
      <c r="S78" s="382"/>
      <c r="T78" s="376"/>
      <c r="U78" s="352"/>
      <c r="V78" s="382"/>
      <c r="W78" s="377"/>
      <c r="X78" s="342" t="s">
        <v>79</v>
      </c>
      <c r="Y78" s="342"/>
      <c r="Z78" s="342"/>
      <c r="AA78" s="342" t="s">
        <v>79</v>
      </c>
      <c r="AB78" s="342"/>
      <c r="AC78" s="342" t="s">
        <v>79</v>
      </c>
      <c r="AD78" s="342" t="s">
        <v>79</v>
      </c>
      <c r="AE78" s="342" t="s">
        <v>79</v>
      </c>
      <c r="AF78" s="342" t="s">
        <v>79</v>
      </c>
      <c r="AG78" s="382" t="s">
        <v>76</v>
      </c>
      <c r="AH78" s="382" t="s">
        <v>76</v>
      </c>
      <c r="AI78" s="342" t="s">
        <v>79</v>
      </c>
      <c r="AJ78" s="342" t="s">
        <v>79</v>
      </c>
      <c r="AK78" s="342" t="s">
        <v>79</v>
      </c>
      <c r="AL78" s="342" t="s">
        <v>79</v>
      </c>
      <c r="AM78" s="382" t="s">
        <v>76</v>
      </c>
      <c r="AN78" s="382" t="s">
        <v>76</v>
      </c>
      <c r="AO78" s="382" t="s">
        <v>76</v>
      </c>
      <c r="AP78" s="382" t="s">
        <v>76</v>
      </c>
      <c r="AQ78" s="342" t="s">
        <v>79</v>
      </c>
      <c r="AR78" s="342" t="s">
        <v>79</v>
      </c>
      <c r="AS78" s="342" t="s">
        <v>79</v>
      </c>
      <c r="AT78" s="342" t="s">
        <v>79</v>
      </c>
      <c r="AU78" s="342" t="s">
        <v>79</v>
      </c>
      <c r="AV78" s="342" t="s">
        <v>79</v>
      </c>
      <c r="AW78" s="342" t="s">
        <v>79</v>
      </c>
      <c r="AX78" s="342"/>
      <c r="AY78" s="382" t="s">
        <v>76</v>
      </c>
      <c r="BA78" s="390" t="s">
        <v>76</v>
      </c>
      <c r="BB78" s="390" t="s">
        <v>76</v>
      </c>
      <c r="BC78" s="390" t="s">
        <v>76</v>
      </c>
      <c r="BD78" s="390" t="s">
        <v>76</v>
      </c>
      <c r="BE78" s="390" t="s">
        <v>76</v>
      </c>
      <c r="BF78" s="390" t="s">
        <v>76</v>
      </c>
      <c r="BG78" s="390" t="s">
        <v>76</v>
      </c>
      <c r="BH78" s="390" t="s">
        <v>76</v>
      </c>
      <c r="BI78" s="390" t="s">
        <v>76</v>
      </c>
      <c r="BJ78" s="390" t="s">
        <v>76</v>
      </c>
      <c r="BK78" s="390" t="s">
        <v>76</v>
      </c>
      <c r="BL78" s="390" t="s">
        <v>76</v>
      </c>
      <c r="BM78" s="368"/>
    </row>
    <row r="79" ht="30" customHeight="1" spans="1:65">
      <c r="A79" s="394">
        <v>2014</v>
      </c>
      <c r="B79" s="341" t="str">
        <f ca="1" t="shared" si="10"/>
        <v>CONCLUÍDO</v>
      </c>
      <c r="C79" s="321" t="s">
        <v>173</v>
      </c>
      <c r="D79" s="322" t="s">
        <v>73</v>
      </c>
      <c r="E79" s="375" t="s">
        <v>174</v>
      </c>
      <c r="F79" s="409" t="s">
        <v>175</v>
      </c>
      <c r="G79" s="324" t="s">
        <v>176</v>
      </c>
      <c r="H79" s="410" t="s">
        <v>177</v>
      </c>
      <c r="I79" s="351" t="s">
        <v>178</v>
      </c>
      <c r="J79" s="352">
        <v>41717</v>
      </c>
      <c r="K79" s="352">
        <v>41717</v>
      </c>
      <c r="L79" s="366" t="s">
        <v>179</v>
      </c>
      <c r="M79" s="353">
        <v>42082</v>
      </c>
      <c r="N79" s="354">
        <f ca="1" t="shared" si="11"/>
        <v>0</v>
      </c>
      <c r="O79" s="353">
        <v>42113</v>
      </c>
      <c r="P79" s="353"/>
      <c r="Q79" s="353" t="s">
        <v>76</v>
      </c>
      <c r="R79" s="362">
        <v>41758</v>
      </c>
      <c r="S79" s="443" t="s">
        <v>180</v>
      </c>
      <c r="T79" s="386" t="s">
        <v>181</v>
      </c>
      <c r="U79" s="352" t="s">
        <v>76</v>
      </c>
      <c r="V79" s="352" t="s">
        <v>76</v>
      </c>
      <c r="W79" s="444">
        <v>209413.9</v>
      </c>
      <c r="X79" s="389" t="s">
        <v>75</v>
      </c>
      <c r="Y79" s="389" t="s">
        <v>75</v>
      </c>
      <c r="Z79" s="389" t="s">
        <v>75</v>
      </c>
      <c r="AA79" s="389" t="s">
        <v>75</v>
      </c>
      <c r="AB79" s="389" t="s">
        <v>75</v>
      </c>
      <c r="AC79" s="443" t="s">
        <v>76</v>
      </c>
      <c r="AD79" s="389" t="s">
        <v>75</v>
      </c>
      <c r="AE79" s="389" t="s">
        <v>75</v>
      </c>
      <c r="AF79" s="389" t="s">
        <v>75</v>
      </c>
      <c r="AG79" s="382" t="s">
        <v>76</v>
      </c>
      <c r="AH79" s="382" t="s">
        <v>76</v>
      </c>
      <c r="AI79" s="389" t="s">
        <v>75</v>
      </c>
      <c r="AJ79" s="389" t="s">
        <v>75</v>
      </c>
      <c r="AK79" s="389" t="s">
        <v>75</v>
      </c>
      <c r="AL79" s="389" t="s">
        <v>75</v>
      </c>
      <c r="AM79" s="382" t="s">
        <v>76</v>
      </c>
      <c r="AN79" s="382" t="s">
        <v>76</v>
      </c>
      <c r="AO79" s="382" t="s">
        <v>76</v>
      </c>
      <c r="AP79" s="382" t="s">
        <v>76</v>
      </c>
      <c r="AQ79" s="389" t="s">
        <v>75</v>
      </c>
      <c r="AR79" s="389" t="s">
        <v>75</v>
      </c>
      <c r="AS79" s="389" t="s">
        <v>75</v>
      </c>
      <c r="AT79" s="389" t="s">
        <v>75</v>
      </c>
      <c r="AU79" s="389" t="s">
        <v>79</v>
      </c>
      <c r="AV79" s="389" t="s">
        <v>75</v>
      </c>
      <c r="AW79" s="389" t="s">
        <v>75</v>
      </c>
      <c r="AX79" s="389" t="s">
        <v>79</v>
      </c>
      <c r="AY79" s="382" t="s">
        <v>76</v>
      </c>
      <c r="BA79" s="390" t="s">
        <v>76</v>
      </c>
      <c r="BB79" s="390" t="s">
        <v>76</v>
      </c>
      <c r="BC79" s="390" t="s">
        <v>76</v>
      </c>
      <c r="BD79" s="390" t="s">
        <v>76</v>
      </c>
      <c r="BE79" s="390" t="s">
        <v>76</v>
      </c>
      <c r="BF79" s="390" t="s">
        <v>76</v>
      </c>
      <c r="BG79" s="390" t="s">
        <v>76</v>
      </c>
      <c r="BH79" s="390" t="s">
        <v>76</v>
      </c>
      <c r="BI79" s="390" t="s">
        <v>76</v>
      </c>
      <c r="BJ79" s="390" t="s">
        <v>76</v>
      </c>
      <c r="BK79" s="390" t="s">
        <v>76</v>
      </c>
      <c r="BL79" s="390" t="s">
        <v>76</v>
      </c>
      <c r="BM79" s="368"/>
    </row>
    <row r="80" ht="30" customHeight="1" spans="1:65">
      <c r="A80" s="394">
        <v>2014</v>
      </c>
      <c r="B80" s="341" t="str">
        <f ca="1" t="shared" si="10"/>
        <v>CONCLUÍDO</v>
      </c>
      <c r="C80" s="321" t="s">
        <v>182</v>
      </c>
      <c r="D80" s="322" t="s">
        <v>73</v>
      </c>
      <c r="E80" s="375" t="s">
        <v>174</v>
      </c>
      <c r="F80" s="375" t="s">
        <v>183</v>
      </c>
      <c r="G80" s="324" t="s">
        <v>184</v>
      </c>
      <c r="H80" s="375" t="s">
        <v>185</v>
      </c>
      <c r="I80" s="351" t="s">
        <v>178</v>
      </c>
      <c r="J80" s="352">
        <v>41717</v>
      </c>
      <c r="K80" s="352">
        <v>41717</v>
      </c>
      <c r="L80" s="366" t="s">
        <v>179</v>
      </c>
      <c r="M80" s="353">
        <v>42082</v>
      </c>
      <c r="N80" s="354">
        <f ca="1" t="shared" si="11"/>
        <v>0</v>
      </c>
      <c r="O80" s="353">
        <v>42082</v>
      </c>
      <c r="P80" s="353"/>
      <c r="Q80" s="353" t="s">
        <v>76</v>
      </c>
      <c r="R80" s="352">
        <v>41758</v>
      </c>
      <c r="S80" s="382" t="s">
        <v>186</v>
      </c>
      <c r="T80" s="387" t="s">
        <v>187</v>
      </c>
      <c r="U80" s="352" t="s">
        <v>76</v>
      </c>
      <c r="V80" s="382" t="s">
        <v>76</v>
      </c>
      <c r="W80" s="377">
        <v>63715.28</v>
      </c>
      <c r="X80" s="389" t="s">
        <v>75</v>
      </c>
      <c r="Y80" s="389" t="s">
        <v>75</v>
      </c>
      <c r="Z80" s="389" t="s">
        <v>75</v>
      </c>
      <c r="AA80" s="389" t="s">
        <v>75</v>
      </c>
      <c r="AB80" s="389" t="s">
        <v>75</v>
      </c>
      <c r="AC80" s="443" t="s">
        <v>76</v>
      </c>
      <c r="AD80" s="389" t="s">
        <v>75</v>
      </c>
      <c r="AE80" s="389" t="s">
        <v>75</v>
      </c>
      <c r="AF80" s="389" t="s">
        <v>75</v>
      </c>
      <c r="AG80" s="382" t="s">
        <v>76</v>
      </c>
      <c r="AH80" s="382" t="s">
        <v>76</v>
      </c>
      <c r="AI80" s="389" t="s">
        <v>75</v>
      </c>
      <c r="AJ80" s="389" t="s">
        <v>75</v>
      </c>
      <c r="AK80" s="389" t="s">
        <v>75</v>
      </c>
      <c r="AL80" s="389" t="s">
        <v>75</v>
      </c>
      <c r="AM80" s="382" t="s">
        <v>76</v>
      </c>
      <c r="AN80" s="382" t="s">
        <v>76</v>
      </c>
      <c r="AO80" s="382" t="s">
        <v>76</v>
      </c>
      <c r="AP80" s="382" t="s">
        <v>76</v>
      </c>
      <c r="AQ80" s="389" t="s">
        <v>75</v>
      </c>
      <c r="AR80" s="389" t="s">
        <v>75</v>
      </c>
      <c r="AS80" s="389" t="s">
        <v>75</v>
      </c>
      <c r="AT80" s="389" t="s">
        <v>75</v>
      </c>
      <c r="AU80" s="389" t="s">
        <v>75</v>
      </c>
      <c r="AV80" s="389" t="s">
        <v>75</v>
      </c>
      <c r="AW80" s="389" t="s">
        <v>75</v>
      </c>
      <c r="AX80" s="389" t="s">
        <v>75</v>
      </c>
      <c r="AY80" s="382" t="s">
        <v>76</v>
      </c>
      <c r="BA80" s="390" t="s">
        <v>76</v>
      </c>
      <c r="BB80" s="390" t="s">
        <v>76</v>
      </c>
      <c r="BC80" s="390" t="s">
        <v>76</v>
      </c>
      <c r="BD80" s="390" t="s">
        <v>76</v>
      </c>
      <c r="BE80" s="390" t="s">
        <v>76</v>
      </c>
      <c r="BF80" s="390" t="s">
        <v>76</v>
      </c>
      <c r="BG80" s="390" t="s">
        <v>76</v>
      </c>
      <c r="BH80" s="390" t="s">
        <v>76</v>
      </c>
      <c r="BI80" s="390" t="s">
        <v>76</v>
      </c>
      <c r="BJ80" s="390" t="s">
        <v>76</v>
      </c>
      <c r="BK80" s="390" t="s">
        <v>76</v>
      </c>
      <c r="BL80" s="390" t="s">
        <v>76</v>
      </c>
      <c r="BM80" s="368"/>
    </row>
    <row r="81" ht="30" customHeight="1" spans="1:65">
      <c r="A81" s="394">
        <v>2014</v>
      </c>
      <c r="B81" s="341" t="str">
        <f ca="1" t="shared" si="10"/>
        <v>CONCLUÍDO</v>
      </c>
      <c r="C81" s="321" t="s">
        <v>188</v>
      </c>
      <c r="D81" s="322" t="s">
        <v>73</v>
      </c>
      <c r="E81" s="375" t="s">
        <v>189</v>
      </c>
      <c r="F81" s="375" t="s">
        <v>190</v>
      </c>
      <c r="G81" s="324" t="s">
        <v>191</v>
      </c>
      <c r="H81" s="375" t="s">
        <v>192</v>
      </c>
      <c r="I81" s="351" t="s">
        <v>193</v>
      </c>
      <c r="J81" s="352">
        <v>41758</v>
      </c>
      <c r="K81" s="352">
        <v>41758</v>
      </c>
      <c r="L81" s="366"/>
      <c r="M81" s="353">
        <v>42091</v>
      </c>
      <c r="N81" s="354">
        <f ca="1" t="shared" si="11"/>
        <v>0</v>
      </c>
      <c r="O81" s="353">
        <v>42091</v>
      </c>
      <c r="P81" s="353"/>
      <c r="Q81" s="353" t="s">
        <v>106</v>
      </c>
      <c r="R81" s="352">
        <v>41780</v>
      </c>
      <c r="S81" s="382" t="s">
        <v>194</v>
      </c>
      <c r="T81" s="387" t="s">
        <v>195</v>
      </c>
      <c r="U81" s="352" t="s">
        <v>76</v>
      </c>
      <c r="V81" s="382" t="s">
        <v>76</v>
      </c>
      <c r="W81" s="377">
        <v>15840</v>
      </c>
      <c r="X81" s="389" t="s">
        <v>75</v>
      </c>
      <c r="Y81" s="389" t="s">
        <v>75</v>
      </c>
      <c r="Z81" s="389" t="s">
        <v>75</v>
      </c>
      <c r="AA81" s="389" t="s">
        <v>75</v>
      </c>
      <c r="AB81" s="389" t="s">
        <v>75</v>
      </c>
      <c r="AC81" s="443" t="s">
        <v>76</v>
      </c>
      <c r="AD81" s="389" t="s">
        <v>75</v>
      </c>
      <c r="AE81" s="389" t="s">
        <v>75</v>
      </c>
      <c r="AF81" s="389" t="s">
        <v>75</v>
      </c>
      <c r="AG81" s="382" t="s">
        <v>76</v>
      </c>
      <c r="AH81" s="382" t="s">
        <v>76</v>
      </c>
      <c r="AI81" s="389" t="s">
        <v>75</v>
      </c>
      <c r="AJ81" s="389" t="s">
        <v>75</v>
      </c>
      <c r="AK81" s="389" t="s">
        <v>75</v>
      </c>
      <c r="AL81" s="389" t="s">
        <v>75</v>
      </c>
      <c r="AM81" s="382" t="s">
        <v>76</v>
      </c>
      <c r="AN81" s="382" t="s">
        <v>76</v>
      </c>
      <c r="AO81" s="382" t="s">
        <v>76</v>
      </c>
      <c r="AP81" s="382" t="s">
        <v>76</v>
      </c>
      <c r="AQ81" s="389" t="s">
        <v>75</v>
      </c>
      <c r="AR81" s="389" t="s">
        <v>75</v>
      </c>
      <c r="AS81" s="389" t="s">
        <v>75</v>
      </c>
      <c r="AT81" s="389" t="s">
        <v>75</v>
      </c>
      <c r="AU81" s="389" t="s">
        <v>75</v>
      </c>
      <c r="AV81" s="389" t="s">
        <v>75</v>
      </c>
      <c r="AW81" s="389" t="s">
        <v>75</v>
      </c>
      <c r="AX81" s="389" t="s">
        <v>75</v>
      </c>
      <c r="AY81" s="382" t="s">
        <v>76</v>
      </c>
      <c r="BA81" s="390" t="s">
        <v>76</v>
      </c>
      <c r="BB81" s="390" t="s">
        <v>76</v>
      </c>
      <c r="BC81" s="390" t="s">
        <v>76</v>
      </c>
      <c r="BD81" s="390" t="s">
        <v>76</v>
      </c>
      <c r="BE81" s="390" t="s">
        <v>76</v>
      </c>
      <c r="BF81" s="390" t="s">
        <v>76</v>
      </c>
      <c r="BG81" s="390" t="s">
        <v>76</v>
      </c>
      <c r="BH81" s="390" t="s">
        <v>76</v>
      </c>
      <c r="BI81" s="390" t="s">
        <v>76</v>
      </c>
      <c r="BJ81" s="390" t="s">
        <v>76</v>
      </c>
      <c r="BK81" s="390" t="s">
        <v>76</v>
      </c>
      <c r="BL81" s="390" t="s">
        <v>76</v>
      </c>
      <c r="BM81" s="368"/>
    </row>
    <row r="82" ht="45" customHeight="1" spans="1:65">
      <c r="A82" s="394">
        <v>2014</v>
      </c>
      <c r="B82" s="341" t="str">
        <f ca="1" t="shared" si="10"/>
        <v>CONCLUÍDO</v>
      </c>
      <c r="C82" s="321" t="s">
        <v>196</v>
      </c>
      <c r="D82" s="322" t="s">
        <v>73</v>
      </c>
      <c r="E82" s="375" t="s">
        <v>197</v>
      </c>
      <c r="F82" s="375" t="s">
        <v>198</v>
      </c>
      <c r="G82" s="324" t="s">
        <v>199</v>
      </c>
      <c r="H82" s="375" t="s">
        <v>200</v>
      </c>
      <c r="I82" s="351" t="s">
        <v>201</v>
      </c>
      <c r="J82" s="352">
        <v>41758</v>
      </c>
      <c r="K82" s="352">
        <v>41758</v>
      </c>
      <c r="L82" s="366"/>
      <c r="M82" s="353">
        <v>42010</v>
      </c>
      <c r="N82" s="354">
        <f ca="1" t="shared" si="11"/>
        <v>0</v>
      </c>
      <c r="O82" s="353">
        <v>42010</v>
      </c>
      <c r="P82" s="353"/>
      <c r="Q82" s="353" t="s">
        <v>76</v>
      </c>
      <c r="R82" s="352">
        <v>41788</v>
      </c>
      <c r="S82" s="382" t="s">
        <v>202</v>
      </c>
      <c r="T82" s="387" t="s">
        <v>203</v>
      </c>
      <c r="U82" s="352" t="s">
        <v>76</v>
      </c>
      <c r="V82" s="382" t="s">
        <v>76</v>
      </c>
      <c r="W82" s="377">
        <v>50000.25</v>
      </c>
      <c r="X82" s="389" t="s">
        <v>75</v>
      </c>
      <c r="Y82" s="389" t="s">
        <v>75</v>
      </c>
      <c r="Z82" s="389" t="s">
        <v>75</v>
      </c>
      <c r="AA82" s="389" t="s">
        <v>75</v>
      </c>
      <c r="AB82" s="389" t="s">
        <v>75</v>
      </c>
      <c r="AC82" s="443" t="s">
        <v>76</v>
      </c>
      <c r="AD82" s="389" t="s">
        <v>75</v>
      </c>
      <c r="AE82" s="389" t="s">
        <v>75</v>
      </c>
      <c r="AF82" s="389" t="s">
        <v>75</v>
      </c>
      <c r="AG82" s="382" t="s">
        <v>76</v>
      </c>
      <c r="AH82" s="382" t="s">
        <v>76</v>
      </c>
      <c r="AI82" s="389" t="s">
        <v>75</v>
      </c>
      <c r="AJ82" s="389" t="s">
        <v>75</v>
      </c>
      <c r="AK82" s="389" t="s">
        <v>75</v>
      </c>
      <c r="AL82" s="389" t="s">
        <v>75</v>
      </c>
      <c r="AM82" s="382" t="s">
        <v>76</v>
      </c>
      <c r="AN82" s="382" t="s">
        <v>76</v>
      </c>
      <c r="AO82" s="382" t="s">
        <v>76</v>
      </c>
      <c r="AP82" s="382" t="s">
        <v>76</v>
      </c>
      <c r="AQ82" s="389" t="s">
        <v>75</v>
      </c>
      <c r="AR82" s="389" t="s">
        <v>75</v>
      </c>
      <c r="AS82" s="389" t="s">
        <v>75</v>
      </c>
      <c r="AT82" s="389" t="s">
        <v>75</v>
      </c>
      <c r="AU82" s="389" t="s">
        <v>75</v>
      </c>
      <c r="AV82" s="389" t="s">
        <v>75</v>
      </c>
      <c r="AW82" s="389" t="s">
        <v>75</v>
      </c>
      <c r="AX82" s="389" t="s">
        <v>204</v>
      </c>
      <c r="AY82" s="382" t="s">
        <v>76</v>
      </c>
      <c r="BA82" s="390" t="s">
        <v>76</v>
      </c>
      <c r="BB82" s="390" t="s">
        <v>76</v>
      </c>
      <c r="BC82" s="390" t="s">
        <v>76</v>
      </c>
      <c r="BD82" s="390" t="s">
        <v>76</v>
      </c>
      <c r="BE82" s="390" t="s">
        <v>76</v>
      </c>
      <c r="BF82" s="390" t="s">
        <v>76</v>
      </c>
      <c r="BG82" s="390" t="s">
        <v>76</v>
      </c>
      <c r="BH82" s="390" t="s">
        <v>76</v>
      </c>
      <c r="BI82" s="390" t="s">
        <v>76</v>
      </c>
      <c r="BJ82" s="390" t="s">
        <v>76</v>
      </c>
      <c r="BK82" s="390" t="s">
        <v>76</v>
      </c>
      <c r="BL82" s="390" t="s">
        <v>76</v>
      </c>
      <c r="BM82" s="368"/>
    </row>
    <row r="83" ht="15" customHeight="1" spans="1:65">
      <c r="A83" s="394">
        <v>2014</v>
      </c>
      <c r="B83" s="341" t="str">
        <f ca="1" t="shared" si="10"/>
        <v>CONCLUÍDO</v>
      </c>
      <c r="C83" s="321" t="s">
        <v>205</v>
      </c>
      <c r="D83" s="322" t="s">
        <v>73</v>
      </c>
      <c r="E83" s="375" t="s">
        <v>206</v>
      </c>
      <c r="F83" s="375" t="s">
        <v>207</v>
      </c>
      <c r="G83" s="324" t="s">
        <v>208</v>
      </c>
      <c r="H83" s="375" t="s">
        <v>209</v>
      </c>
      <c r="I83" s="351" t="s">
        <v>210</v>
      </c>
      <c r="J83" s="352">
        <v>41780</v>
      </c>
      <c r="K83" s="352">
        <v>41780</v>
      </c>
      <c r="L83" s="366" t="s">
        <v>179</v>
      </c>
      <c r="M83" s="353">
        <v>42145</v>
      </c>
      <c r="N83" s="354">
        <f ca="1" t="shared" si="11"/>
        <v>0</v>
      </c>
      <c r="O83" s="353">
        <v>42145</v>
      </c>
      <c r="P83" s="353"/>
      <c r="Q83" s="353" t="s">
        <v>76</v>
      </c>
      <c r="R83" s="352">
        <v>41796</v>
      </c>
      <c r="S83" s="382" t="s">
        <v>211</v>
      </c>
      <c r="T83" s="387" t="s">
        <v>187</v>
      </c>
      <c r="U83" s="352" t="s">
        <v>76</v>
      </c>
      <c r="V83" s="382" t="s">
        <v>76</v>
      </c>
      <c r="W83" s="377">
        <v>91279.08</v>
      </c>
      <c r="X83" s="389" t="s">
        <v>75</v>
      </c>
      <c r="Y83" s="389" t="s">
        <v>75</v>
      </c>
      <c r="Z83" s="389" t="s">
        <v>75</v>
      </c>
      <c r="AA83" s="389" t="s">
        <v>75</v>
      </c>
      <c r="AB83" s="389" t="s">
        <v>75</v>
      </c>
      <c r="AC83" s="443" t="s">
        <v>76</v>
      </c>
      <c r="AD83" s="389" t="s">
        <v>75</v>
      </c>
      <c r="AE83" s="389" t="s">
        <v>75</v>
      </c>
      <c r="AF83" s="389" t="s">
        <v>75</v>
      </c>
      <c r="AG83" s="382" t="s">
        <v>76</v>
      </c>
      <c r="AH83" s="382" t="s">
        <v>76</v>
      </c>
      <c r="AI83" s="389" t="s">
        <v>75</v>
      </c>
      <c r="AJ83" s="389" t="s">
        <v>75</v>
      </c>
      <c r="AK83" s="389" t="s">
        <v>75</v>
      </c>
      <c r="AL83" s="389" t="s">
        <v>75</v>
      </c>
      <c r="AM83" s="382" t="s">
        <v>76</v>
      </c>
      <c r="AN83" s="382" t="s">
        <v>76</v>
      </c>
      <c r="AO83" s="382" t="s">
        <v>76</v>
      </c>
      <c r="AP83" s="382" t="s">
        <v>76</v>
      </c>
      <c r="AQ83" s="389" t="s">
        <v>75</v>
      </c>
      <c r="AR83" s="389" t="s">
        <v>75</v>
      </c>
      <c r="AS83" s="389" t="s">
        <v>75</v>
      </c>
      <c r="AT83" s="389" t="s">
        <v>75</v>
      </c>
      <c r="AU83" s="389" t="s">
        <v>148</v>
      </c>
      <c r="AV83" s="389" t="s">
        <v>75</v>
      </c>
      <c r="AW83" s="389" t="s">
        <v>75</v>
      </c>
      <c r="AX83" s="389" t="s">
        <v>75</v>
      </c>
      <c r="AY83" s="382" t="s">
        <v>76</v>
      </c>
      <c r="BA83" s="390" t="s">
        <v>76</v>
      </c>
      <c r="BB83" s="390" t="s">
        <v>76</v>
      </c>
      <c r="BC83" s="390" t="s">
        <v>76</v>
      </c>
      <c r="BD83" s="390" t="s">
        <v>76</v>
      </c>
      <c r="BE83" s="390" t="s">
        <v>76</v>
      </c>
      <c r="BF83" s="390" t="s">
        <v>76</v>
      </c>
      <c r="BG83" s="390" t="s">
        <v>76</v>
      </c>
      <c r="BH83" s="390" t="s">
        <v>76</v>
      </c>
      <c r="BI83" s="390" t="s">
        <v>76</v>
      </c>
      <c r="BJ83" s="390" t="s">
        <v>76</v>
      </c>
      <c r="BK83" s="390" t="s">
        <v>76</v>
      </c>
      <c r="BL83" s="390" t="s">
        <v>76</v>
      </c>
      <c r="BM83" s="368"/>
    </row>
    <row r="84" ht="30" customHeight="1" spans="1:65">
      <c r="A84" s="394">
        <v>2014</v>
      </c>
      <c r="B84" s="341" t="str">
        <f ca="1" t="shared" si="10"/>
        <v>CONCLUÍDO</v>
      </c>
      <c r="C84" s="321" t="s">
        <v>212</v>
      </c>
      <c r="D84" s="322" t="s">
        <v>73</v>
      </c>
      <c r="E84" s="375" t="s">
        <v>206</v>
      </c>
      <c r="F84" s="375" t="s">
        <v>213</v>
      </c>
      <c r="G84" s="324" t="s">
        <v>214</v>
      </c>
      <c r="H84" s="375" t="s">
        <v>215</v>
      </c>
      <c r="I84" s="351" t="s">
        <v>210</v>
      </c>
      <c r="J84" s="352">
        <v>41780</v>
      </c>
      <c r="K84" s="352">
        <v>41780</v>
      </c>
      <c r="L84" s="366" t="s">
        <v>179</v>
      </c>
      <c r="M84" s="353">
        <v>42145</v>
      </c>
      <c r="N84" s="354">
        <f ca="1" t="shared" si="11"/>
        <v>0</v>
      </c>
      <c r="O84" s="353">
        <v>42145</v>
      </c>
      <c r="P84" s="353"/>
      <c r="Q84" s="353" t="s">
        <v>76</v>
      </c>
      <c r="R84" s="352">
        <v>41813</v>
      </c>
      <c r="S84" s="382" t="s">
        <v>216</v>
      </c>
      <c r="T84" s="387" t="s">
        <v>187</v>
      </c>
      <c r="U84" s="352" t="s">
        <v>76</v>
      </c>
      <c r="V84" s="382" t="s">
        <v>76</v>
      </c>
      <c r="W84" s="377">
        <v>29283.88</v>
      </c>
      <c r="X84" s="389" t="s">
        <v>75</v>
      </c>
      <c r="Y84" s="389" t="s">
        <v>75</v>
      </c>
      <c r="Z84" s="389" t="s">
        <v>75</v>
      </c>
      <c r="AA84" s="389" t="s">
        <v>75</v>
      </c>
      <c r="AB84" s="389" t="s">
        <v>75</v>
      </c>
      <c r="AC84" s="443" t="s">
        <v>76</v>
      </c>
      <c r="AD84" s="389" t="s">
        <v>75</v>
      </c>
      <c r="AE84" s="389" t="s">
        <v>75</v>
      </c>
      <c r="AF84" s="389" t="s">
        <v>75</v>
      </c>
      <c r="AG84" s="382" t="s">
        <v>76</v>
      </c>
      <c r="AH84" s="382" t="s">
        <v>76</v>
      </c>
      <c r="AI84" s="389" t="s">
        <v>75</v>
      </c>
      <c r="AJ84" s="389" t="s">
        <v>75</v>
      </c>
      <c r="AK84" s="389" t="s">
        <v>75</v>
      </c>
      <c r="AL84" s="389" t="s">
        <v>75</v>
      </c>
      <c r="AM84" s="382" t="s">
        <v>76</v>
      </c>
      <c r="AN84" s="382" t="s">
        <v>76</v>
      </c>
      <c r="AO84" s="382" t="s">
        <v>76</v>
      </c>
      <c r="AP84" s="382" t="s">
        <v>76</v>
      </c>
      <c r="AQ84" s="389" t="s">
        <v>75</v>
      </c>
      <c r="AR84" s="389" t="s">
        <v>75</v>
      </c>
      <c r="AS84" s="389" t="s">
        <v>75</v>
      </c>
      <c r="AT84" s="389" t="s">
        <v>75</v>
      </c>
      <c r="AU84" s="389" t="s">
        <v>75</v>
      </c>
      <c r="AV84" s="389" t="s">
        <v>75</v>
      </c>
      <c r="AW84" s="389" t="s">
        <v>75</v>
      </c>
      <c r="AX84" s="389" t="s">
        <v>75</v>
      </c>
      <c r="AY84" s="382" t="s">
        <v>76</v>
      </c>
      <c r="BA84" s="390" t="s">
        <v>76</v>
      </c>
      <c r="BB84" s="390" t="s">
        <v>76</v>
      </c>
      <c r="BC84" s="390" t="s">
        <v>76</v>
      </c>
      <c r="BD84" s="390" t="s">
        <v>76</v>
      </c>
      <c r="BE84" s="390" t="s">
        <v>76</v>
      </c>
      <c r="BF84" s="390" t="s">
        <v>76</v>
      </c>
      <c r="BG84" s="390" t="s">
        <v>76</v>
      </c>
      <c r="BH84" s="390" t="s">
        <v>76</v>
      </c>
      <c r="BI84" s="390" t="s">
        <v>76</v>
      </c>
      <c r="BJ84" s="390" t="s">
        <v>76</v>
      </c>
      <c r="BK84" s="390" t="s">
        <v>76</v>
      </c>
      <c r="BL84" s="390" t="s">
        <v>76</v>
      </c>
      <c r="BM84" s="368"/>
    </row>
    <row r="85" ht="15" customHeight="1" spans="1:65">
      <c r="A85" s="394">
        <v>2014</v>
      </c>
      <c r="B85" s="341" t="str">
        <f ca="1" t="shared" si="10"/>
        <v>CONCLUÍDO</v>
      </c>
      <c r="C85" s="321" t="s">
        <v>217</v>
      </c>
      <c r="D85" s="322" t="s">
        <v>73</v>
      </c>
      <c r="E85" s="375" t="s">
        <v>206</v>
      </c>
      <c r="F85" s="375" t="s">
        <v>218</v>
      </c>
      <c r="G85" s="324" t="s">
        <v>176</v>
      </c>
      <c r="H85" s="375" t="s">
        <v>177</v>
      </c>
      <c r="I85" s="351" t="s">
        <v>210</v>
      </c>
      <c r="J85" s="352">
        <v>41780</v>
      </c>
      <c r="K85" s="352">
        <v>41780</v>
      </c>
      <c r="L85" s="366" t="s">
        <v>179</v>
      </c>
      <c r="M85" s="353">
        <v>42145</v>
      </c>
      <c r="N85" s="354">
        <f ca="1" t="shared" si="11"/>
        <v>0</v>
      </c>
      <c r="O85" s="353">
        <v>42145</v>
      </c>
      <c r="P85" s="353"/>
      <c r="Q85" s="353" t="s">
        <v>76</v>
      </c>
      <c r="R85" s="352">
        <v>41796</v>
      </c>
      <c r="S85" s="382" t="s">
        <v>219</v>
      </c>
      <c r="T85" s="387" t="s">
        <v>187</v>
      </c>
      <c r="U85" s="352" t="s">
        <v>76</v>
      </c>
      <c r="V85" s="382" t="s">
        <v>76</v>
      </c>
      <c r="W85" s="377">
        <v>75268.9</v>
      </c>
      <c r="X85" s="389" t="s">
        <v>75</v>
      </c>
      <c r="Y85" s="389" t="s">
        <v>75</v>
      </c>
      <c r="Z85" s="389" t="s">
        <v>75</v>
      </c>
      <c r="AA85" s="389" t="s">
        <v>75</v>
      </c>
      <c r="AB85" s="389" t="s">
        <v>75</v>
      </c>
      <c r="AC85" s="443" t="s">
        <v>76</v>
      </c>
      <c r="AD85" s="389" t="s">
        <v>75</v>
      </c>
      <c r="AE85" s="389" t="s">
        <v>75</v>
      </c>
      <c r="AF85" s="389" t="s">
        <v>75</v>
      </c>
      <c r="AG85" s="382" t="s">
        <v>76</v>
      </c>
      <c r="AH85" s="382" t="s">
        <v>76</v>
      </c>
      <c r="AI85" s="389" t="s">
        <v>75</v>
      </c>
      <c r="AJ85" s="389" t="s">
        <v>75</v>
      </c>
      <c r="AK85" s="389" t="s">
        <v>75</v>
      </c>
      <c r="AL85" s="389" t="s">
        <v>75</v>
      </c>
      <c r="AM85" s="382" t="s">
        <v>76</v>
      </c>
      <c r="AN85" s="382" t="s">
        <v>76</v>
      </c>
      <c r="AO85" s="382" t="s">
        <v>76</v>
      </c>
      <c r="AP85" s="382" t="s">
        <v>76</v>
      </c>
      <c r="AQ85" s="389" t="s">
        <v>75</v>
      </c>
      <c r="AR85" s="389" t="s">
        <v>75</v>
      </c>
      <c r="AS85" s="389" t="s">
        <v>75</v>
      </c>
      <c r="AT85" s="389" t="s">
        <v>75</v>
      </c>
      <c r="AU85" s="389" t="s">
        <v>75</v>
      </c>
      <c r="AV85" s="389" t="s">
        <v>75</v>
      </c>
      <c r="AW85" s="389" t="s">
        <v>75</v>
      </c>
      <c r="AX85" s="389" t="s">
        <v>204</v>
      </c>
      <c r="AY85" s="382" t="s">
        <v>76</v>
      </c>
      <c r="BA85" s="390" t="s">
        <v>76</v>
      </c>
      <c r="BB85" s="390" t="s">
        <v>76</v>
      </c>
      <c r="BC85" s="390" t="s">
        <v>76</v>
      </c>
      <c r="BD85" s="390" t="s">
        <v>76</v>
      </c>
      <c r="BE85" s="390" t="s">
        <v>76</v>
      </c>
      <c r="BF85" s="390" t="s">
        <v>76</v>
      </c>
      <c r="BG85" s="390" t="s">
        <v>76</v>
      </c>
      <c r="BH85" s="390" t="s">
        <v>76</v>
      </c>
      <c r="BI85" s="390" t="s">
        <v>76</v>
      </c>
      <c r="BJ85" s="390" t="s">
        <v>76</v>
      </c>
      <c r="BK85" s="390" t="s">
        <v>76</v>
      </c>
      <c r="BL85" s="390" t="s">
        <v>76</v>
      </c>
      <c r="BM85" s="368"/>
    </row>
    <row r="86" ht="15" customHeight="1" spans="1:65">
      <c r="A86" s="394">
        <v>2014</v>
      </c>
      <c r="B86" s="341" t="str">
        <f ca="1" t="shared" si="10"/>
        <v>CONCLUÍDO</v>
      </c>
      <c r="C86" s="321" t="s">
        <v>220</v>
      </c>
      <c r="D86" s="322" t="s">
        <v>73</v>
      </c>
      <c r="E86" s="375" t="s">
        <v>206</v>
      </c>
      <c r="F86" s="375" t="s">
        <v>221</v>
      </c>
      <c r="G86" s="324" t="s">
        <v>222</v>
      </c>
      <c r="H86" s="375" t="s">
        <v>185</v>
      </c>
      <c r="I86" s="351" t="s">
        <v>210</v>
      </c>
      <c r="J86" s="352">
        <v>41787</v>
      </c>
      <c r="K86" s="352">
        <v>41787</v>
      </c>
      <c r="L86" s="366" t="s">
        <v>179</v>
      </c>
      <c r="M86" s="353">
        <v>42152</v>
      </c>
      <c r="N86" s="354">
        <f ca="1" t="shared" si="11"/>
        <v>0</v>
      </c>
      <c r="O86" s="353">
        <v>42152</v>
      </c>
      <c r="P86" s="353"/>
      <c r="Q86" s="353" t="s">
        <v>76</v>
      </c>
      <c r="R86" s="352">
        <v>41813</v>
      </c>
      <c r="S86" s="382" t="s">
        <v>223</v>
      </c>
      <c r="T86" s="387" t="s">
        <v>187</v>
      </c>
      <c r="U86" s="352" t="s">
        <v>76</v>
      </c>
      <c r="V86" s="382" t="s">
        <v>76</v>
      </c>
      <c r="W86" s="377">
        <v>31111.5</v>
      </c>
      <c r="X86" s="389" t="s">
        <v>75</v>
      </c>
      <c r="Y86" s="389" t="s">
        <v>75</v>
      </c>
      <c r="Z86" s="389" t="s">
        <v>75</v>
      </c>
      <c r="AA86" s="389" t="s">
        <v>75</v>
      </c>
      <c r="AB86" s="389" t="s">
        <v>75</v>
      </c>
      <c r="AC86" s="443" t="s">
        <v>76</v>
      </c>
      <c r="AD86" s="389" t="s">
        <v>75</v>
      </c>
      <c r="AE86" s="389" t="s">
        <v>75</v>
      </c>
      <c r="AF86" s="389" t="s">
        <v>75</v>
      </c>
      <c r="AG86" s="382" t="s">
        <v>76</v>
      </c>
      <c r="AH86" s="382" t="s">
        <v>76</v>
      </c>
      <c r="AI86" s="389" t="s">
        <v>75</v>
      </c>
      <c r="AJ86" s="389" t="s">
        <v>75</v>
      </c>
      <c r="AK86" s="389" t="s">
        <v>75</v>
      </c>
      <c r="AL86" s="389" t="s">
        <v>75</v>
      </c>
      <c r="AM86" s="382" t="s">
        <v>76</v>
      </c>
      <c r="AN86" s="382" t="s">
        <v>76</v>
      </c>
      <c r="AO86" s="382" t="s">
        <v>76</v>
      </c>
      <c r="AP86" s="382" t="s">
        <v>76</v>
      </c>
      <c r="AQ86" s="389" t="s">
        <v>75</v>
      </c>
      <c r="AR86" s="389" t="s">
        <v>75</v>
      </c>
      <c r="AS86" s="389" t="s">
        <v>75</v>
      </c>
      <c r="AT86" s="389" t="s">
        <v>75</v>
      </c>
      <c r="AU86" s="389" t="s">
        <v>139</v>
      </c>
      <c r="AV86" s="389" t="s">
        <v>139</v>
      </c>
      <c r="AW86" s="389" t="s">
        <v>139</v>
      </c>
      <c r="AX86" s="389" t="s">
        <v>75</v>
      </c>
      <c r="AY86" s="382" t="s">
        <v>76</v>
      </c>
      <c r="BA86" s="390" t="s">
        <v>76</v>
      </c>
      <c r="BB86" s="390" t="s">
        <v>76</v>
      </c>
      <c r="BC86" s="390" t="s">
        <v>76</v>
      </c>
      <c r="BD86" s="390" t="s">
        <v>76</v>
      </c>
      <c r="BE86" s="390" t="s">
        <v>76</v>
      </c>
      <c r="BF86" s="390" t="s">
        <v>76</v>
      </c>
      <c r="BG86" s="390" t="s">
        <v>76</v>
      </c>
      <c r="BH86" s="390" t="s">
        <v>76</v>
      </c>
      <c r="BI86" s="390" t="s">
        <v>76</v>
      </c>
      <c r="BJ86" s="390" t="s">
        <v>76</v>
      </c>
      <c r="BK86" s="390" t="s">
        <v>76</v>
      </c>
      <c r="BL86" s="390" t="s">
        <v>76</v>
      </c>
      <c r="BM86" s="368"/>
    </row>
    <row r="87" ht="15" customHeight="1" spans="1:65">
      <c r="A87" s="394">
        <v>2014</v>
      </c>
      <c r="B87" s="341" t="str">
        <f ca="1" t="shared" si="10"/>
        <v>CONCLUÍDO</v>
      </c>
      <c r="C87" s="321" t="s">
        <v>224</v>
      </c>
      <c r="D87" s="322" t="s">
        <v>73</v>
      </c>
      <c r="E87" s="375" t="s">
        <v>206</v>
      </c>
      <c r="F87" s="375" t="s">
        <v>225</v>
      </c>
      <c r="G87" s="324" t="s">
        <v>226</v>
      </c>
      <c r="H87" s="375" t="s">
        <v>227</v>
      </c>
      <c r="I87" s="351" t="s">
        <v>210</v>
      </c>
      <c r="J87" s="352">
        <v>41787</v>
      </c>
      <c r="K87" s="352">
        <v>41787</v>
      </c>
      <c r="L87" s="366" t="s">
        <v>179</v>
      </c>
      <c r="M87" s="353">
        <v>42152</v>
      </c>
      <c r="N87" s="354">
        <f ca="1" t="shared" si="11"/>
        <v>0</v>
      </c>
      <c r="O87" s="353">
        <v>42152</v>
      </c>
      <c r="P87" s="353"/>
      <c r="Q87" s="353" t="s">
        <v>76</v>
      </c>
      <c r="R87" s="352">
        <v>41796</v>
      </c>
      <c r="S87" s="382" t="s">
        <v>228</v>
      </c>
      <c r="T87" s="387" t="s">
        <v>187</v>
      </c>
      <c r="U87" s="352"/>
      <c r="V87" s="382"/>
      <c r="W87" s="377"/>
      <c r="X87" s="389" t="s">
        <v>139</v>
      </c>
      <c r="Y87" s="389" t="s">
        <v>139</v>
      </c>
      <c r="Z87" s="389" t="s">
        <v>139</v>
      </c>
      <c r="AA87" s="389" t="s">
        <v>139</v>
      </c>
      <c r="AB87" s="389" t="s">
        <v>139</v>
      </c>
      <c r="AC87" s="389" t="s">
        <v>229</v>
      </c>
      <c r="AD87" s="389" t="s">
        <v>139</v>
      </c>
      <c r="AE87" s="389" t="s">
        <v>139</v>
      </c>
      <c r="AF87" s="389" t="s">
        <v>139</v>
      </c>
      <c r="AG87" s="382" t="s">
        <v>76</v>
      </c>
      <c r="AH87" s="382" t="s">
        <v>76</v>
      </c>
      <c r="AI87" s="389" t="s">
        <v>139</v>
      </c>
      <c r="AJ87" s="389" t="s">
        <v>139</v>
      </c>
      <c r="AK87" s="389" t="s">
        <v>229</v>
      </c>
      <c r="AL87" s="389" t="s">
        <v>139</v>
      </c>
      <c r="AM87" s="382" t="s">
        <v>76</v>
      </c>
      <c r="AN87" s="382" t="s">
        <v>76</v>
      </c>
      <c r="AO87" s="382" t="s">
        <v>76</v>
      </c>
      <c r="AP87" s="382" t="s">
        <v>76</v>
      </c>
      <c r="AQ87" s="389" t="s">
        <v>139</v>
      </c>
      <c r="AR87" s="389" t="s">
        <v>139</v>
      </c>
      <c r="AS87" s="389" t="s">
        <v>75</v>
      </c>
      <c r="AT87" s="389" t="s">
        <v>75</v>
      </c>
      <c r="AU87" s="389" t="s">
        <v>75</v>
      </c>
      <c r="AV87" s="389" t="s">
        <v>75</v>
      </c>
      <c r="AW87" s="389" t="s">
        <v>75</v>
      </c>
      <c r="AX87" s="389"/>
      <c r="AY87" s="382" t="s">
        <v>76</v>
      </c>
      <c r="BA87" s="390" t="s">
        <v>76</v>
      </c>
      <c r="BB87" s="390" t="s">
        <v>76</v>
      </c>
      <c r="BC87" s="390" t="s">
        <v>76</v>
      </c>
      <c r="BD87" s="390" t="s">
        <v>76</v>
      </c>
      <c r="BE87" s="390" t="s">
        <v>76</v>
      </c>
      <c r="BF87" s="390" t="s">
        <v>76</v>
      </c>
      <c r="BG87" s="390" t="s">
        <v>76</v>
      </c>
      <c r="BH87" s="390" t="s">
        <v>76</v>
      </c>
      <c r="BI87" s="390" t="s">
        <v>76</v>
      </c>
      <c r="BJ87" s="390" t="s">
        <v>76</v>
      </c>
      <c r="BK87" s="390" t="s">
        <v>76</v>
      </c>
      <c r="BL87" s="390" t="s">
        <v>76</v>
      </c>
      <c r="BM87" s="368"/>
    </row>
    <row r="88" ht="30" customHeight="1" spans="1:65">
      <c r="A88" s="394">
        <v>2014</v>
      </c>
      <c r="B88" s="332" t="s">
        <v>98</v>
      </c>
      <c r="C88" s="321" t="s">
        <v>230</v>
      </c>
      <c r="D88" s="322" t="s">
        <v>73</v>
      </c>
      <c r="E88" s="409" t="s">
        <v>231</v>
      </c>
      <c r="F88" s="341"/>
      <c r="G88" s="324" t="s">
        <v>232</v>
      </c>
      <c r="H88" s="375" t="s">
        <v>233</v>
      </c>
      <c r="I88" s="351" t="s">
        <v>234</v>
      </c>
      <c r="J88" s="352">
        <v>41800</v>
      </c>
      <c r="K88" s="352">
        <v>41800</v>
      </c>
      <c r="L88" s="366" t="s">
        <v>179</v>
      </c>
      <c r="M88" s="353">
        <v>42165</v>
      </c>
      <c r="N88" s="354">
        <f ca="1" t="shared" si="11"/>
        <v>0</v>
      </c>
      <c r="O88" s="353">
        <v>42165</v>
      </c>
      <c r="P88" s="353"/>
      <c r="Q88" s="353" t="s">
        <v>106</v>
      </c>
      <c r="R88" s="352">
        <v>41820</v>
      </c>
      <c r="S88" s="382" t="s">
        <v>235</v>
      </c>
      <c r="T88" s="387" t="s">
        <v>78</v>
      </c>
      <c r="U88" s="352" t="s">
        <v>106</v>
      </c>
      <c r="V88" s="382" t="s">
        <v>106</v>
      </c>
      <c r="W88" s="377">
        <v>705116.52</v>
      </c>
      <c r="X88" s="389" t="s">
        <v>75</v>
      </c>
      <c r="Y88" s="389" t="s">
        <v>75</v>
      </c>
      <c r="Z88" s="389" t="s">
        <v>75</v>
      </c>
      <c r="AA88" s="389" t="s">
        <v>75</v>
      </c>
      <c r="AB88" s="389" t="s">
        <v>75</v>
      </c>
      <c r="AC88" s="443" t="s">
        <v>76</v>
      </c>
      <c r="AD88" s="389" t="s">
        <v>75</v>
      </c>
      <c r="AE88" s="389" t="s">
        <v>75</v>
      </c>
      <c r="AF88" s="389" t="s">
        <v>75</v>
      </c>
      <c r="AG88" s="382" t="s">
        <v>76</v>
      </c>
      <c r="AH88" s="382" t="s">
        <v>76</v>
      </c>
      <c r="AI88" s="389" t="s">
        <v>75</v>
      </c>
      <c r="AJ88" s="389" t="s">
        <v>75</v>
      </c>
      <c r="AK88" s="443" t="s">
        <v>76</v>
      </c>
      <c r="AL88" s="389" t="s">
        <v>75</v>
      </c>
      <c r="AM88" s="382" t="s">
        <v>75</v>
      </c>
      <c r="AN88" s="382" t="s">
        <v>76</v>
      </c>
      <c r="AO88" s="382" t="s">
        <v>76</v>
      </c>
      <c r="AP88" s="382" t="s">
        <v>76</v>
      </c>
      <c r="AQ88" s="389" t="s">
        <v>75</v>
      </c>
      <c r="AR88" s="389" t="s">
        <v>75</v>
      </c>
      <c r="AS88" s="389" t="s">
        <v>75</v>
      </c>
      <c r="AT88" s="389" t="s">
        <v>75</v>
      </c>
      <c r="AU88" s="389" t="s">
        <v>75</v>
      </c>
      <c r="AV88" s="443" t="s">
        <v>76</v>
      </c>
      <c r="AW88" s="389" t="s">
        <v>75</v>
      </c>
      <c r="AX88" s="443"/>
      <c r="AY88" s="382" t="s">
        <v>76</v>
      </c>
      <c r="BA88" s="390" t="s">
        <v>76</v>
      </c>
      <c r="BB88" s="390" t="s">
        <v>76</v>
      </c>
      <c r="BC88" s="390" t="s">
        <v>76</v>
      </c>
      <c r="BD88" s="390" t="s">
        <v>76</v>
      </c>
      <c r="BE88" s="390" t="s">
        <v>76</v>
      </c>
      <c r="BF88" s="390" t="s">
        <v>76</v>
      </c>
      <c r="BG88" s="390" t="s">
        <v>76</v>
      </c>
      <c r="BH88" s="390" t="s">
        <v>76</v>
      </c>
      <c r="BI88" s="390" t="s">
        <v>76</v>
      </c>
      <c r="BJ88" s="390" t="s">
        <v>76</v>
      </c>
      <c r="BK88" s="390" t="s">
        <v>76</v>
      </c>
      <c r="BL88" s="390" t="s">
        <v>76</v>
      </c>
      <c r="BM88" s="368"/>
    </row>
    <row r="89" ht="30" customHeight="1" spans="1:65">
      <c r="A89" s="394">
        <v>2014</v>
      </c>
      <c r="B89" s="341" t="str">
        <f ca="1" t="shared" ref="B89:B95" si="12">IF($V$3&gt;=M89,"CONCLUÍDO","VIGENTE")</f>
        <v>CONCLUÍDO</v>
      </c>
      <c r="C89" s="321" t="s">
        <v>236</v>
      </c>
      <c r="D89" s="322" t="s">
        <v>73</v>
      </c>
      <c r="E89" s="375" t="s">
        <v>237</v>
      </c>
      <c r="F89" s="375" t="s">
        <v>238</v>
      </c>
      <c r="G89" s="324" t="s">
        <v>239</v>
      </c>
      <c r="H89" s="375" t="s">
        <v>240</v>
      </c>
      <c r="I89" s="351" t="s">
        <v>241</v>
      </c>
      <c r="J89" s="352">
        <v>41829</v>
      </c>
      <c r="K89" s="352">
        <v>41829</v>
      </c>
      <c r="L89" s="366" t="s">
        <v>179</v>
      </c>
      <c r="M89" s="353">
        <v>42194</v>
      </c>
      <c r="N89" s="354">
        <f ca="1" t="shared" si="11"/>
        <v>0</v>
      </c>
      <c r="O89" s="353">
        <v>42194</v>
      </c>
      <c r="P89" s="353"/>
      <c r="Q89" s="353" t="s">
        <v>76</v>
      </c>
      <c r="R89" s="352">
        <v>41866</v>
      </c>
      <c r="S89" s="382" t="s">
        <v>242</v>
      </c>
      <c r="T89" s="387" t="s">
        <v>78</v>
      </c>
      <c r="U89" s="352" t="s">
        <v>106</v>
      </c>
      <c r="V89" s="382" t="s">
        <v>76</v>
      </c>
      <c r="W89" s="377">
        <v>9500</v>
      </c>
      <c r="X89" s="389" t="s">
        <v>75</v>
      </c>
      <c r="Y89" s="389" t="s">
        <v>75</v>
      </c>
      <c r="Z89" s="389" t="s">
        <v>75</v>
      </c>
      <c r="AA89" s="389" t="s">
        <v>75</v>
      </c>
      <c r="AB89" s="389" t="s">
        <v>75</v>
      </c>
      <c r="AC89" s="443" t="s">
        <v>76</v>
      </c>
      <c r="AD89" s="389" t="s">
        <v>75</v>
      </c>
      <c r="AE89" s="389" t="s">
        <v>75</v>
      </c>
      <c r="AF89" s="389" t="s">
        <v>75</v>
      </c>
      <c r="AG89" s="382" t="s">
        <v>76</v>
      </c>
      <c r="AH89" s="382" t="s">
        <v>76</v>
      </c>
      <c r="AI89" s="389" t="s">
        <v>75</v>
      </c>
      <c r="AJ89" s="389" t="s">
        <v>75</v>
      </c>
      <c r="AK89" s="389" t="s">
        <v>75</v>
      </c>
      <c r="AL89" s="389" t="s">
        <v>75</v>
      </c>
      <c r="AM89" s="382" t="s">
        <v>76</v>
      </c>
      <c r="AN89" s="382" t="s">
        <v>76</v>
      </c>
      <c r="AO89" s="382" t="s">
        <v>76</v>
      </c>
      <c r="AP89" s="382" t="s">
        <v>76</v>
      </c>
      <c r="AQ89" s="389" t="s">
        <v>75</v>
      </c>
      <c r="AR89" s="389" t="s">
        <v>75</v>
      </c>
      <c r="AS89" s="389" t="s">
        <v>75</v>
      </c>
      <c r="AT89" s="389" t="s">
        <v>75</v>
      </c>
      <c r="AU89" s="389" t="s">
        <v>75</v>
      </c>
      <c r="AV89" s="389" t="s">
        <v>75</v>
      </c>
      <c r="AW89" s="389" t="s">
        <v>75</v>
      </c>
      <c r="AX89" s="389" t="s">
        <v>75</v>
      </c>
      <c r="AY89" s="382" t="s">
        <v>76</v>
      </c>
      <c r="BA89" s="390" t="s">
        <v>76</v>
      </c>
      <c r="BB89" s="390" t="s">
        <v>76</v>
      </c>
      <c r="BC89" s="390" t="s">
        <v>76</v>
      </c>
      <c r="BD89" s="390" t="s">
        <v>76</v>
      </c>
      <c r="BE89" s="390" t="s">
        <v>76</v>
      </c>
      <c r="BF89" s="390" t="s">
        <v>76</v>
      </c>
      <c r="BG89" s="390" t="s">
        <v>76</v>
      </c>
      <c r="BH89" s="390" t="s">
        <v>76</v>
      </c>
      <c r="BI89" s="390" t="s">
        <v>76</v>
      </c>
      <c r="BJ89" s="390" t="s">
        <v>76</v>
      </c>
      <c r="BK89" s="390" t="s">
        <v>76</v>
      </c>
      <c r="BL89" s="390" t="s">
        <v>76</v>
      </c>
      <c r="BM89" s="368"/>
    </row>
    <row r="90" ht="15" customHeight="1" spans="1:65">
      <c r="A90" s="394">
        <v>2014</v>
      </c>
      <c r="B90" s="341" t="str">
        <f ca="1" t="shared" si="12"/>
        <v>CONCLUÍDO</v>
      </c>
      <c r="C90" s="321" t="s">
        <v>243</v>
      </c>
      <c r="D90" s="322" t="s">
        <v>73</v>
      </c>
      <c r="E90" s="375" t="s">
        <v>244</v>
      </c>
      <c r="F90" s="341"/>
      <c r="G90" s="324" t="s">
        <v>245</v>
      </c>
      <c r="H90" s="411" t="s">
        <v>246</v>
      </c>
      <c r="I90" s="351" t="s">
        <v>247</v>
      </c>
      <c r="J90" s="352">
        <v>41841</v>
      </c>
      <c r="K90" s="352">
        <v>41841</v>
      </c>
      <c r="L90" s="366" t="s">
        <v>179</v>
      </c>
      <c r="M90" s="353">
        <v>42206</v>
      </c>
      <c r="N90" s="354">
        <f ca="1" t="shared" si="11"/>
        <v>0</v>
      </c>
      <c r="O90" s="353">
        <v>42206</v>
      </c>
      <c r="P90" s="353"/>
      <c r="Q90" s="353" t="s">
        <v>76</v>
      </c>
      <c r="R90" s="352">
        <v>41866</v>
      </c>
      <c r="S90" s="382" t="s">
        <v>248</v>
      </c>
      <c r="T90" s="387" t="s">
        <v>187</v>
      </c>
      <c r="U90" s="352" t="s">
        <v>76</v>
      </c>
      <c r="V90" s="382" t="s">
        <v>76</v>
      </c>
      <c r="W90" s="377">
        <v>50108</v>
      </c>
      <c r="X90" s="389" t="s">
        <v>75</v>
      </c>
      <c r="Y90" s="389" t="s">
        <v>75</v>
      </c>
      <c r="Z90" s="389" t="s">
        <v>75</v>
      </c>
      <c r="AA90" s="389" t="s">
        <v>75</v>
      </c>
      <c r="AB90" s="389" t="s">
        <v>75</v>
      </c>
      <c r="AC90" s="443" t="s">
        <v>76</v>
      </c>
      <c r="AD90" s="389" t="s">
        <v>75</v>
      </c>
      <c r="AE90" s="389" t="s">
        <v>75</v>
      </c>
      <c r="AF90" s="389" t="s">
        <v>75</v>
      </c>
      <c r="AG90" s="382" t="s">
        <v>76</v>
      </c>
      <c r="AH90" s="382" t="s">
        <v>76</v>
      </c>
      <c r="AI90" s="389" t="s">
        <v>75</v>
      </c>
      <c r="AJ90" s="389" t="s">
        <v>75</v>
      </c>
      <c r="AK90" s="443" t="s">
        <v>76</v>
      </c>
      <c r="AL90" s="389" t="s">
        <v>75</v>
      </c>
      <c r="AM90" s="382" t="s">
        <v>76</v>
      </c>
      <c r="AN90" s="382" t="s">
        <v>76</v>
      </c>
      <c r="AO90" s="382" t="s">
        <v>76</v>
      </c>
      <c r="AP90" s="382" t="s">
        <v>76</v>
      </c>
      <c r="AQ90" s="389" t="s">
        <v>75</v>
      </c>
      <c r="AR90" s="389" t="s">
        <v>75</v>
      </c>
      <c r="AS90" s="389" t="s">
        <v>75</v>
      </c>
      <c r="AT90" s="389" t="s">
        <v>75</v>
      </c>
      <c r="AU90" s="389" t="s">
        <v>75</v>
      </c>
      <c r="AV90" s="389" t="s">
        <v>75</v>
      </c>
      <c r="AW90" s="389" t="s">
        <v>75</v>
      </c>
      <c r="AX90" s="342"/>
      <c r="AY90" s="382" t="s">
        <v>76</v>
      </c>
      <c r="BA90" s="390" t="s">
        <v>76</v>
      </c>
      <c r="BB90" s="390" t="s">
        <v>76</v>
      </c>
      <c r="BC90" s="390" t="s">
        <v>76</v>
      </c>
      <c r="BD90" s="390" t="s">
        <v>76</v>
      </c>
      <c r="BE90" s="390" t="s">
        <v>76</v>
      </c>
      <c r="BF90" s="390" t="s">
        <v>76</v>
      </c>
      <c r="BG90" s="390" t="s">
        <v>76</v>
      </c>
      <c r="BH90" s="390" t="s">
        <v>76</v>
      </c>
      <c r="BI90" s="390" t="s">
        <v>76</v>
      </c>
      <c r="BJ90" s="390" t="s">
        <v>76</v>
      </c>
      <c r="BK90" s="390" t="s">
        <v>76</v>
      </c>
      <c r="BL90" s="390" t="s">
        <v>76</v>
      </c>
      <c r="BM90" s="368"/>
    </row>
    <row r="91" ht="45" customHeight="1" spans="1:65">
      <c r="A91" s="394">
        <v>2014</v>
      </c>
      <c r="B91" s="341" t="str">
        <f ca="1" t="shared" si="12"/>
        <v>CONCLUÍDO</v>
      </c>
      <c r="C91" s="321" t="s">
        <v>249</v>
      </c>
      <c r="D91" s="322" t="s">
        <v>73</v>
      </c>
      <c r="E91" s="375" t="s">
        <v>250</v>
      </c>
      <c r="F91" s="375" t="s">
        <v>251</v>
      </c>
      <c r="G91" s="324" t="s">
        <v>252</v>
      </c>
      <c r="H91" s="412" t="s">
        <v>253</v>
      </c>
      <c r="I91" s="351" t="s">
        <v>254</v>
      </c>
      <c r="J91" s="352">
        <v>41870</v>
      </c>
      <c r="K91" s="352">
        <v>41870</v>
      </c>
      <c r="L91" s="366" t="s">
        <v>179</v>
      </c>
      <c r="M91" s="353">
        <v>43329</v>
      </c>
      <c r="N91" s="354">
        <f ca="1" t="shared" si="11"/>
        <v>0</v>
      </c>
      <c r="O91" s="353">
        <v>43329</v>
      </c>
      <c r="P91" s="353" t="s">
        <v>255</v>
      </c>
      <c r="Q91" s="353" t="s">
        <v>106</v>
      </c>
      <c r="R91" s="352">
        <v>42969</v>
      </c>
      <c r="S91" s="382" t="s">
        <v>256</v>
      </c>
      <c r="T91" s="387" t="s">
        <v>257</v>
      </c>
      <c r="U91" s="352" t="s">
        <v>106</v>
      </c>
      <c r="V91" s="382" t="s">
        <v>76</v>
      </c>
      <c r="W91" s="377">
        <v>37150</v>
      </c>
      <c r="X91" s="389" t="s">
        <v>75</v>
      </c>
      <c r="Y91" s="389" t="s">
        <v>75</v>
      </c>
      <c r="Z91" s="389" t="s">
        <v>75</v>
      </c>
      <c r="AA91" s="389" t="s">
        <v>75</v>
      </c>
      <c r="AB91" s="389" t="s">
        <v>75</v>
      </c>
      <c r="AC91" s="443" t="s">
        <v>76</v>
      </c>
      <c r="AD91" s="389" t="s">
        <v>75</v>
      </c>
      <c r="AE91" s="389" t="s">
        <v>75</v>
      </c>
      <c r="AF91" s="389" t="s">
        <v>75</v>
      </c>
      <c r="AG91" s="382" t="s">
        <v>76</v>
      </c>
      <c r="AH91" s="382" t="s">
        <v>76</v>
      </c>
      <c r="AI91" s="389" t="s">
        <v>75</v>
      </c>
      <c r="AJ91" s="389" t="s">
        <v>75</v>
      </c>
      <c r="AK91" s="389" t="s">
        <v>75</v>
      </c>
      <c r="AL91" s="389" t="s">
        <v>75</v>
      </c>
      <c r="AM91" s="382" t="s">
        <v>76</v>
      </c>
      <c r="AN91" s="382" t="s">
        <v>76</v>
      </c>
      <c r="AO91" s="382" t="s">
        <v>76</v>
      </c>
      <c r="AP91" s="382" t="s">
        <v>76</v>
      </c>
      <c r="AQ91" s="389" t="s">
        <v>75</v>
      </c>
      <c r="AR91" s="389" t="s">
        <v>75</v>
      </c>
      <c r="AS91" s="389" t="s">
        <v>75</v>
      </c>
      <c r="AT91" s="389" t="s">
        <v>75</v>
      </c>
      <c r="AU91" s="389" t="s">
        <v>75</v>
      </c>
      <c r="AV91" s="389" t="s">
        <v>75</v>
      </c>
      <c r="AW91" s="389" t="s">
        <v>75</v>
      </c>
      <c r="AX91" s="389"/>
      <c r="AY91" s="382" t="s">
        <v>76</v>
      </c>
      <c r="BA91" s="390" t="s">
        <v>76</v>
      </c>
      <c r="BB91" s="390" t="s">
        <v>76</v>
      </c>
      <c r="BC91" s="390" t="s">
        <v>76</v>
      </c>
      <c r="BD91" s="390" t="s">
        <v>76</v>
      </c>
      <c r="BE91" s="390" t="s">
        <v>76</v>
      </c>
      <c r="BF91" s="390" t="s">
        <v>76</v>
      </c>
      <c r="BG91" s="390" t="s">
        <v>76</v>
      </c>
      <c r="BH91" s="390" t="s">
        <v>76</v>
      </c>
      <c r="BI91" s="390" t="s">
        <v>76</v>
      </c>
      <c r="BJ91" s="390" t="s">
        <v>76</v>
      </c>
      <c r="BK91" s="390" t="s">
        <v>76</v>
      </c>
      <c r="BL91" s="390" t="s">
        <v>76</v>
      </c>
      <c r="BM91" s="368"/>
    </row>
    <row r="92" ht="45" customHeight="1" spans="1:65">
      <c r="A92" s="394">
        <v>2014</v>
      </c>
      <c r="B92" s="341" t="str">
        <f ca="1" t="shared" si="12"/>
        <v>CONCLUÍDO</v>
      </c>
      <c r="C92" s="321" t="s">
        <v>258</v>
      </c>
      <c r="D92" s="322" t="s">
        <v>73</v>
      </c>
      <c r="E92" s="375" t="s">
        <v>259</v>
      </c>
      <c r="F92" s="341"/>
      <c r="G92" s="324" t="s">
        <v>260</v>
      </c>
      <c r="H92" s="375" t="s">
        <v>261</v>
      </c>
      <c r="I92" s="351" t="s">
        <v>262</v>
      </c>
      <c r="J92" s="352">
        <v>41942</v>
      </c>
      <c r="K92" s="352">
        <v>41942</v>
      </c>
      <c r="L92" s="366" t="s">
        <v>263</v>
      </c>
      <c r="M92" s="353">
        <v>42033</v>
      </c>
      <c r="N92" s="354">
        <f ca="1" t="shared" si="11"/>
        <v>0</v>
      </c>
      <c r="O92" s="353">
        <v>42033</v>
      </c>
      <c r="P92" s="353"/>
      <c r="Q92" s="353" t="s">
        <v>76</v>
      </c>
      <c r="R92" s="352">
        <v>41957</v>
      </c>
      <c r="S92" s="382"/>
      <c r="T92" s="387" t="s">
        <v>78</v>
      </c>
      <c r="U92" s="352" t="s">
        <v>106</v>
      </c>
      <c r="V92" s="382" t="s">
        <v>76</v>
      </c>
      <c r="W92" s="377">
        <v>8800</v>
      </c>
      <c r="X92" s="389" t="s">
        <v>75</v>
      </c>
      <c r="Y92" s="389" t="s">
        <v>75</v>
      </c>
      <c r="Z92" s="389" t="s">
        <v>75</v>
      </c>
      <c r="AA92" s="389" t="s">
        <v>75</v>
      </c>
      <c r="AB92" s="389" t="s">
        <v>75</v>
      </c>
      <c r="AC92" s="389" t="s">
        <v>76</v>
      </c>
      <c r="AD92" s="389" t="s">
        <v>75</v>
      </c>
      <c r="AE92" s="389" t="s">
        <v>75</v>
      </c>
      <c r="AF92" s="389" t="s">
        <v>75</v>
      </c>
      <c r="AG92" s="382" t="s">
        <v>76</v>
      </c>
      <c r="AH92" s="382" t="s">
        <v>76</v>
      </c>
      <c r="AI92" s="389" t="s">
        <v>75</v>
      </c>
      <c r="AJ92" s="389" t="s">
        <v>75</v>
      </c>
      <c r="AK92" s="389" t="s">
        <v>75</v>
      </c>
      <c r="AL92" s="389" t="s">
        <v>75</v>
      </c>
      <c r="AM92" s="382" t="s">
        <v>76</v>
      </c>
      <c r="AN92" s="382" t="s">
        <v>76</v>
      </c>
      <c r="AO92" s="382" t="s">
        <v>76</v>
      </c>
      <c r="AP92" s="382" t="s">
        <v>76</v>
      </c>
      <c r="AQ92" s="389" t="s">
        <v>75</v>
      </c>
      <c r="AR92" s="389" t="s">
        <v>75</v>
      </c>
      <c r="AS92" s="389" t="s">
        <v>75</v>
      </c>
      <c r="AT92" s="389" t="s">
        <v>75</v>
      </c>
      <c r="AU92" s="389" t="s">
        <v>75</v>
      </c>
      <c r="AV92" s="389" t="s">
        <v>75</v>
      </c>
      <c r="AW92" s="389" t="s">
        <v>75</v>
      </c>
      <c r="AX92" s="389" t="s">
        <v>75</v>
      </c>
      <c r="AY92" s="382" t="s">
        <v>76</v>
      </c>
      <c r="BA92" s="390" t="s">
        <v>76</v>
      </c>
      <c r="BB92" s="390" t="s">
        <v>76</v>
      </c>
      <c r="BC92" s="390" t="s">
        <v>76</v>
      </c>
      <c r="BD92" s="390" t="s">
        <v>76</v>
      </c>
      <c r="BE92" s="390" t="s">
        <v>76</v>
      </c>
      <c r="BF92" s="390" t="s">
        <v>76</v>
      </c>
      <c r="BG92" s="390" t="s">
        <v>76</v>
      </c>
      <c r="BH92" s="390" t="s">
        <v>76</v>
      </c>
      <c r="BI92" s="390" t="s">
        <v>76</v>
      </c>
      <c r="BJ92" s="390" t="s">
        <v>76</v>
      </c>
      <c r="BK92" s="390" t="s">
        <v>76</v>
      </c>
      <c r="BL92" s="390" t="s">
        <v>76</v>
      </c>
      <c r="BM92" s="368"/>
    </row>
    <row r="93" ht="30" customHeight="1" spans="1:65">
      <c r="A93" s="394">
        <v>2014</v>
      </c>
      <c r="B93" s="341" t="str">
        <f ca="1" t="shared" si="12"/>
        <v>CONCLUÍDO</v>
      </c>
      <c r="C93" s="321" t="s">
        <v>264</v>
      </c>
      <c r="D93" s="322" t="s">
        <v>73</v>
      </c>
      <c r="E93" s="375" t="s">
        <v>265</v>
      </c>
      <c r="F93" s="341"/>
      <c r="G93" s="324" t="s">
        <v>266</v>
      </c>
      <c r="H93" s="375" t="s">
        <v>267</v>
      </c>
      <c r="I93" s="351" t="s">
        <v>268</v>
      </c>
      <c r="J93" s="352">
        <v>41990</v>
      </c>
      <c r="K93" s="352">
        <v>42012</v>
      </c>
      <c r="L93" s="366" t="s">
        <v>263</v>
      </c>
      <c r="M93" s="353">
        <v>42102</v>
      </c>
      <c r="N93" s="354">
        <f ca="1" t="shared" si="11"/>
        <v>0</v>
      </c>
      <c r="O93" s="353">
        <v>42102</v>
      </c>
      <c r="P93" s="353"/>
      <c r="Q93" s="353" t="s">
        <v>269</v>
      </c>
      <c r="R93" s="352">
        <v>41996</v>
      </c>
      <c r="S93" s="382" t="s">
        <v>270</v>
      </c>
      <c r="T93" s="387" t="s">
        <v>78</v>
      </c>
      <c r="U93" s="352" t="s">
        <v>106</v>
      </c>
      <c r="V93" s="382"/>
      <c r="W93" s="377">
        <v>115000</v>
      </c>
      <c r="X93" s="389" t="s">
        <v>75</v>
      </c>
      <c r="Y93" s="389" t="s">
        <v>75</v>
      </c>
      <c r="Z93" s="389" t="s">
        <v>75</v>
      </c>
      <c r="AA93" s="389" t="s">
        <v>75</v>
      </c>
      <c r="AB93" s="389" t="s">
        <v>75</v>
      </c>
      <c r="AC93" s="389" t="s">
        <v>76</v>
      </c>
      <c r="AD93" s="389" t="s">
        <v>75</v>
      </c>
      <c r="AE93" s="389" t="s">
        <v>75</v>
      </c>
      <c r="AF93" s="389" t="s">
        <v>75</v>
      </c>
      <c r="AG93" s="382" t="s">
        <v>76</v>
      </c>
      <c r="AH93" s="382" t="s">
        <v>76</v>
      </c>
      <c r="AI93" s="389" t="s">
        <v>75</v>
      </c>
      <c r="AJ93" s="389" t="s">
        <v>75</v>
      </c>
      <c r="AK93" s="389" t="s">
        <v>75</v>
      </c>
      <c r="AL93" s="389" t="s">
        <v>75</v>
      </c>
      <c r="AM93" s="382" t="s">
        <v>76</v>
      </c>
      <c r="AN93" s="382" t="s">
        <v>76</v>
      </c>
      <c r="AO93" s="382" t="s">
        <v>76</v>
      </c>
      <c r="AP93" s="382" t="s">
        <v>76</v>
      </c>
      <c r="AQ93" s="389" t="s">
        <v>75</v>
      </c>
      <c r="AR93" s="389" t="s">
        <v>75</v>
      </c>
      <c r="AS93" s="389" t="s">
        <v>75</v>
      </c>
      <c r="AT93" s="389" t="s">
        <v>75</v>
      </c>
      <c r="AU93" s="389" t="s">
        <v>75</v>
      </c>
      <c r="AV93" s="389" t="s">
        <v>75</v>
      </c>
      <c r="AW93" s="389" t="s">
        <v>75</v>
      </c>
      <c r="AX93" s="389"/>
      <c r="AY93" s="382" t="s">
        <v>76</v>
      </c>
      <c r="BA93" s="390" t="s">
        <v>76</v>
      </c>
      <c r="BB93" s="390" t="s">
        <v>76</v>
      </c>
      <c r="BC93" s="390" t="s">
        <v>76</v>
      </c>
      <c r="BD93" s="390" t="s">
        <v>76</v>
      </c>
      <c r="BE93" s="390" t="s">
        <v>76</v>
      </c>
      <c r="BF93" s="390" t="s">
        <v>76</v>
      </c>
      <c r="BG93" s="390" t="s">
        <v>76</v>
      </c>
      <c r="BH93" s="390" t="s">
        <v>76</v>
      </c>
      <c r="BI93" s="390" t="s">
        <v>76</v>
      </c>
      <c r="BJ93" s="390" t="s">
        <v>76</v>
      </c>
      <c r="BK93" s="390" t="s">
        <v>76</v>
      </c>
      <c r="BL93" s="390" t="s">
        <v>76</v>
      </c>
      <c r="BM93" s="368"/>
    </row>
    <row r="94" ht="30" customHeight="1" spans="1:65">
      <c r="A94" s="394">
        <v>2014</v>
      </c>
      <c r="B94" s="341" t="str">
        <f ca="1" t="shared" si="12"/>
        <v>CONCLUÍDO</v>
      </c>
      <c r="C94" s="321" t="s">
        <v>271</v>
      </c>
      <c r="D94" s="322" t="s">
        <v>73</v>
      </c>
      <c r="E94" s="375" t="s">
        <v>272</v>
      </c>
      <c r="F94" s="341"/>
      <c r="G94" s="324" t="s">
        <v>273</v>
      </c>
      <c r="H94" s="375" t="s">
        <v>274</v>
      </c>
      <c r="I94" s="351" t="s">
        <v>275</v>
      </c>
      <c r="J94" s="352">
        <v>41960</v>
      </c>
      <c r="K94" s="352">
        <v>41960</v>
      </c>
      <c r="L94" s="366" t="s">
        <v>179</v>
      </c>
      <c r="M94" s="353">
        <v>43056</v>
      </c>
      <c r="N94" s="354">
        <f ca="1" t="shared" si="11"/>
        <v>0</v>
      </c>
      <c r="O94" s="353">
        <v>43055</v>
      </c>
      <c r="P94" s="353" t="s">
        <v>276</v>
      </c>
      <c r="Q94" s="353" t="s">
        <v>106</v>
      </c>
      <c r="R94" s="352">
        <v>42685</v>
      </c>
      <c r="S94" s="382" t="s">
        <v>277</v>
      </c>
      <c r="T94" s="387" t="s">
        <v>78</v>
      </c>
      <c r="U94" s="352" t="s">
        <v>76</v>
      </c>
      <c r="V94" s="382" t="s">
        <v>76</v>
      </c>
      <c r="W94" s="377">
        <v>3000</v>
      </c>
      <c r="X94" s="389" t="s">
        <v>75</v>
      </c>
      <c r="Y94" s="389" t="s">
        <v>75</v>
      </c>
      <c r="Z94" s="389" t="s">
        <v>75</v>
      </c>
      <c r="AA94" s="389" t="s">
        <v>75</v>
      </c>
      <c r="AB94" s="389" t="s">
        <v>75</v>
      </c>
      <c r="AC94" s="443" t="s">
        <v>76</v>
      </c>
      <c r="AD94" s="389" t="s">
        <v>75</v>
      </c>
      <c r="AE94" s="389" t="s">
        <v>75</v>
      </c>
      <c r="AF94" s="389" t="s">
        <v>75</v>
      </c>
      <c r="AG94" s="382" t="s">
        <v>76</v>
      </c>
      <c r="AH94" s="382" t="s">
        <v>76</v>
      </c>
      <c r="AI94" s="389" t="s">
        <v>75</v>
      </c>
      <c r="AJ94" s="389" t="s">
        <v>75</v>
      </c>
      <c r="AK94" s="389" t="s">
        <v>75</v>
      </c>
      <c r="AL94" s="389" t="s">
        <v>75</v>
      </c>
      <c r="AM94" s="382" t="s">
        <v>76</v>
      </c>
      <c r="AN94" s="382" t="s">
        <v>76</v>
      </c>
      <c r="AO94" s="382" t="s">
        <v>76</v>
      </c>
      <c r="AP94" s="382" t="s">
        <v>76</v>
      </c>
      <c r="AQ94" s="389" t="s">
        <v>75</v>
      </c>
      <c r="AR94" s="389" t="s">
        <v>75</v>
      </c>
      <c r="AS94" s="389" t="s">
        <v>75</v>
      </c>
      <c r="AT94" s="389" t="s">
        <v>75</v>
      </c>
      <c r="AU94" s="389" t="s">
        <v>75</v>
      </c>
      <c r="AV94" s="389" t="s">
        <v>75</v>
      </c>
      <c r="AW94" s="389" t="s">
        <v>75</v>
      </c>
      <c r="AX94" s="389"/>
      <c r="AY94" s="382" t="s">
        <v>76</v>
      </c>
      <c r="BA94" s="389" t="s">
        <v>106</v>
      </c>
      <c r="BB94" s="389" t="s">
        <v>106</v>
      </c>
      <c r="BC94" s="389" t="s">
        <v>106</v>
      </c>
      <c r="BD94" s="389" t="s">
        <v>106</v>
      </c>
      <c r="BE94" s="389" t="s">
        <v>106</v>
      </c>
      <c r="BF94" s="389" t="s">
        <v>106</v>
      </c>
      <c r="BG94" s="389" t="s">
        <v>106</v>
      </c>
      <c r="BH94" s="390" t="s">
        <v>76</v>
      </c>
      <c r="BI94" s="390" t="s">
        <v>76</v>
      </c>
      <c r="BJ94" s="389" t="s">
        <v>106</v>
      </c>
      <c r="BK94" s="389" t="s">
        <v>106</v>
      </c>
      <c r="BL94" s="389" t="s">
        <v>106</v>
      </c>
      <c r="BM94" s="368"/>
    </row>
    <row r="95" ht="30" customHeight="1" spans="1:65">
      <c r="A95" s="394">
        <v>2014</v>
      </c>
      <c r="B95" s="341" t="str">
        <f ca="1" t="shared" si="12"/>
        <v>CONCLUÍDO</v>
      </c>
      <c r="C95" s="321" t="s">
        <v>278</v>
      </c>
      <c r="D95" s="322" t="s">
        <v>73</v>
      </c>
      <c r="E95" s="375" t="s">
        <v>279</v>
      </c>
      <c r="F95" s="341"/>
      <c r="G95" s="324" t="s">
        <v>280</v>
      </c>
      <c r="H95" s="375" t="s">
        <v>281</v>
      </c>
      <c r="I95" s="351" t="s">
        <v>282</v>
      </c>
      <c r="J95" s="352">
        <v>41990</v>
      </c>
      <c r="K95" s="352">
        <v>41990</v>
      </c>
      <c r="L95" s="366" t="s">
        <v>283</v>
      </c>
      <c r="M95" s="353">
        <v>42294</v>
      </c>
      <c r="N95" s="354">
        <f ca="1" t="shared" si="11"/>
        <v>0</v>
      </c>
      <c r="O95" s="353">
        <v>42294</v>
      </c>
      <c r="P95" s="353" t="s">
        <v>284</v>
      </c>
      <c r="Q95" s="353" t="s">
        <v>106</v>
      </c>
      <c r="R95" s="352">
        <v>41996</v>
      </c>
      <c r="S95" s="382" t="s">
        <v>285</v>
      </c>
      <c r="T95" s="387" t="s">
        <v>78</v>
      </c>
      <c r="U95" s="352" t="s">
        <v>106</v>
      </c>
      <c r="V95" s="382"/>
      <c r="W95" s="377">
        <v>312499.62</v>
      </c>
      <c r="X95" s="389" t="s">
        <v>75</v>
      </c>
      <c r="Y95" s="389" t="s">
        <v>75</v>
      </c>
      <c r="Z95" s="389" t="s">
        <v>75</v>
      </c>
      <c r="AA95" s="389" t="s">
        <v>75</v>
      </c>
      <c r="AB95" s="389" t="s">
        <v>75</v>
      </c>
      <c r="AC95" s="389" t="s">
        <v>76</v>
      </c>
      <c r="AD95" s="389" t="s">
        <v>75</v>
      </c>
      <c r="AE95" s="389" t="s">
        <v>75</v>
      </c>
      <c r="AF95" s="389" t="s">
        <v>75</v>
      </c>
      <c r="AG95" s="382" t="s">
        <v>76</v>
      </c>
      <c r="AH95" s="382" t="s">
        <v>76</v>
      </c>
      <c r="AI95" s="389" t="s">
        <v>75</v>
      </c>
      <c r="AJ95" s="389" t="s">
        <v>75</v>
      </c>
      <c r="AK95" s="389" t="s">
        <v>75</v>
      </c>
      <c r="AL95" s="389" t="s">
        <v>75</v>
      </c>
      <c r="AM95" s="382" t="s">
        <v>76</v>
      </c>
      <c r="AN95" s="382" t="s">
        <v>76</v>
      </c>
      <c r="AO95" s="382" t="s">
        <v>76</v>
      </c>
      <c r="AP95" s="382" t="s">
        <v>76</v>
      </c>
      <c r="AQ95" s="389" t="s">
        <v>75</v>
      </c>
      <c r="AR95" s="389" t="s">
        <v>75</v>
      </c>
      <c r="AS95" s="389" t="s">
        <v>75</v>
      </c>
      <c r="AT95" s="389" t="s">
        <v>75</v>
      </c>
      <c r="AU95" s="389" t="s">
        <v>75</v>
      </c>
      <c r="AV95" s="389" t="s">
        <v>75</v>
      </c>
      <c r="AW95" s="389" t="s">
        <v>75</v>
      </c>
      <c r="AX95" s="389"/>
      <c r="AY95" s="382" t="s">
        <v>76</v>
      </c>
      <c r="BA95" s="390" t="s">
        <v>76</v>
      </c>
      <c r="BB95" s="390" t="s">
        <v>76</v>
      </c>
      <c r="BC95" s="390" t="s">
        <v>76</v>
      </c>
      <c r="BD95" s="390" t="s">
        <v>76</v>
      </c>
      <c r="BE95" s="390" t="s">
        <v>76</v>
      </c>
      <c r="BF95" s="390" t="s">
        <v>76</v>
      </c>
      <c r="BG95" s="390" t="s">
        <v>76</v>
      </c>
      <c r="BH95" s="390" t="s">
        <v>76</v>
      </c>
      <c r="BI95" s="390" t="s">
        <v>76</v>
      </c>
      <c r="BJ95" s="390" t="s">
        <v>76</v>
      </c>
      <c r="BK95" s="390" t="s">
        <v>76</v>
      </c>
      <c r="BL95" s="390" t="s">
        <v>76</v>
      </c>
      <c r="BM95" s="368"/>
    </row>
    <row r="96" ht="15" customHeight="1" spans="1:65">
      <c r="A96" s="394">
        <v>2014</v>
      </c>
      <c r="B96" s="332" t="s">
        <v>98</v>
      </c>
      <c r="C96" s="321" t="s">
        <v>286</v>
      </c>
      <c r="D96" s="322" t="s">
        <v>73</v>
      </c>
      <c r="E96" s="375" t="s">
        <v>287</v>
      </c>
      <c r="F96" s="341"/>
      <c r="G96" s="324" t="s">
        <v>232</v>
      </c>
      <c r="H96" s="375" t="s">
        <v>233</v>
      </c>
      <c r="I96" s="351" t="s">
        <v>288</v>
      </c>
      <c r="J96" s="352">
        <v>41992</v>
      </c>
      <c r="K96" s="352">
        <v>41992</v>
      </c>
      <c r="L96" s="366" t="s">
        <v>289</v>
      </c>
      <c r="M96" s="353">
        <v>42246</v>
      </c>
      <c r="N96" s="354">
        <f ca="1" t="shared" si="11"/>
        <v>0</v>
      </c>
      <c r="O96" s="353">
        <v>42246</v>
      </c>
      <c r="P96" s="353" t="s">
        <v>284</v>
      </c>
      <c r="Q96" s="353" t="s">
        <v>106</v>
      </c>
      <c r="R96" s="352">
        <v>41996</v>
      </c>
      <c r="S96" s="382" t="s">
        <v>290</v>
      </c>
      <c r="T96" s="387" t="s">
        <v>78</v>
      </c>
      <c r="U96" s="352" t="s">
        <v>106</v>
      </c>
      <c r="V96" s="382"/>
      <c r="W96" s="377">
        <v>159636.07</v>
      </c>
      <c r="X96" s="389" t="s">
        <v>75</v>
      </c>
      <c r="Y96" s="389" t="s">
        <v>75</v>
      </c>
      <c r="Z96" s="389" t="s">
        <v>75</v>
      </c>
      <c r="AA96" s="389" t="s">
        <v>75</v>
      </c>
      <c r="AB96" s="389" t="s">
        <v>75</v>
      </c>
      <c r="AC96" s="389" t="s">
        <v>76</v>
      </c>
      <c r="AD96" s="389" t="s">
        <v>75</v>
      </c>
      <c r="AE96" s="389" t="s">
        <v>75</v>
      </c>
      <c r="AF96" s="389" t="s">
        <v>75</v>
      </c>
      <c r="AG96" s="382" t="s">
        <v>76</v>
      </c>
      <c r="AH96" s="382" t="s">
        <v>76</v>
      </c>
      <c r="AI96" s="389" t="s">
        <v>75</v>
      </c>
      <c r="AJ96" s="389" t="s">
        <v>75</v>
      </c>
      <c r="AK96" s="389" t="s">
        <v>75</v>
      </c>
      <c r="AL96" s="389" t="s">
        <v>75</v>
      </c>
      <c r="AM96" s="382" t="s">
        <v>76</v>
      </c>
      <c r="AN96" s="382" t="s">
        <v>76</v>
      </c>
      <c r="AO96" s="382" t="s">
        <v>76</v>
      </c>
      <c r="AP96" s="382" t="s">
        <v>76</v>
      </c>
      <c r="AQ96" s="389" t="s">
        <v>75</v>
      </c>
      <c r="AR96" s="389" t="s">
        <v>75</v>
      </c>
      <c r="AS96" s="389" t="s">
        <v>75</v>
      </c>
      <c r="AT96" s="389" t="s">
        <v>75</v>
      </c>
      <c r="AU96" s="389" t="s">
        <v>75</v>
      </c>
      <c r="AV96" s="389" t="s">
        <v>75</v>
      </c>
      <c r="AW96" s="389" t="s">
        <v>75</v>
      </c>
      <c r="AX96" s="389"/>
      <c r="AY96" s="382" t="s">
        <v>76</v>
      </c>
      <c r="BA96" s="390" t="s">
        <v>76</v>
      </c>
      <c r="BB96" s="390" t="s">
        <v>76</v>
      </c>
      <c r="BC96" s="390" t="s">
        <v>76</v>
      </c>
      <c r="BD96" s="390" t="s">
        <v>76</v>
      </c>
      <c r="BE96" s="390" t="s">
        <v>76</v>
      </c>
      <c r="BF96" s="390" t="s">
        <v>76</v>
      </c>
      <c r="BG96" s="390" t="s">
        <v>76</v>
      </c>
      <c r="BH96" s="390" t="s">
        <v>76</v>
      </c>
      <c r="BI96" s="390" t="s">
        <v>76</v>
      </c>
      <c r="BJ96" s="390" t="s">
        <v>76</v>
      </c>
      <c r="BK96" s="390" t="s">
        <v>76</v>
      </c>
      <c r="BL96" s="390" t="s">
        <v>76</v>
      </c>
      <c r="BM96" s="368"/>
    </row>
    <row r="97" ht="45" customHeight="1" spans="1:65">
      <c r="A97" s="394">
        <v>2014</v>
      </c>
      <c r="B97" s="341" t="str">
        <f ca="1" t="shared" ref="B97:B98" si="13">IF($V$3&gt;=M97,"CONCLUÍDO","VIGENTE")</f>
        <v>CONCLUÍDO</v>
      </c>
      <c r="C97" s="321" t="s">
        <v>291</v>
      </c>
      <c r="D97" s="322" t="s">
        <v>73</v>
      </c>
      <c r="E97" s="375" t="s">
        <v>292</v>
      </c>
      <c r="F97" s="375" t="s">
        <v>291</v>
      </c>
      <c r="G97" s="324" t="s">
        <v>167</v>
      </c>
      <c r="H97" s="341"/>
      <c r="I97" s="351" t="str">
        <f>'01 (13)'!$C$9</f>
        <v>Controle e aquisição de combustíveis e lubrificantes.</v>
      </c>
      <c r="J97" s="352">
        <v>41995</v>
      </c>
      <c r="K97" s="352">
        <v>42005</v>
      </c>
      <c r="L97" s="366" t="s">
        <v>293</v>
      </c>
      <c r="M97" s="353">
        <v>42124</v>
      </c>
      <c r="N97" s="354">
        <f ca="1" t="shared" si="11"/>
        <v>0</v>
      </c>
      <c r="O97" s="353">
        <v>42124</v>
      </c>
      <c r="P97" s="353"/>
      <c r="Q97" s="353" t="s">
        <v>106</v>
      </c>
      <c r="R97" s="352">
        <v>42038</v>
      </c>
      <c r="S97" s="382"/>
      <c r="T97" s="387" t="s">
        <v>203</v>
      </c>
      <c r="U97" s="352" t="s">
        <v>76</v>
      </c>
      <c r="V97" s="382" t="s">
        <v>76</v>
      </c>
      <c r="W97" s="377">
        <v>38667.93</v>
      </c>
      <c r="X97" s="389" t="s">
        <v>75</v>
      </c>
      <c r="Y97" s="389" t="s">
        <v>75</v>
      </c>
      <c r="Z97" s="389" t="s">
        <v>75</v>
      </c>
      <c r="AA97" s="389" t="s">
        <v>75</v>
      </c>
      <c r="AB97" s="389" t="s">
        <v>75</v>
      </c>
      <c r="AC97" s="389" t="s">
        <v>75</v>
      </c>
      <c r="AD97" s="389" t="s">
        <v>75</v>
      </c>
      <c r="AE97" s="389" t="s">
        <v>75</v>
      </c>
      <c r="AF97" s="389" t="s">
        <v>75</v>
      </c>
      <c r="AG97" s="382" t="s">
        <v>76</v>
      </c>
      <c r="AH97" s="382" t="s">
        <v>76</v>
      </c>
      <c r="AI97" s="389" t="s">
        <v>75</v>
      </c>
      <c r="AJ97" s="389" t="s">
        <v>75</v>
      </c>
      <c r="AK97" s="389" t="s">
        <v>75</v>
      </c>
      <c r="AL97" s="389" t="s">
        <v>75</v>
      </c>
      <c r="AM97" s="382" t="s">
        <v>76</v>
      </c>
      <c r="AN97" s="382" t="s">
        <v>76</v>
      </c>
      <c r="AO97" s="382" t="s">
        <v>76</v>
      </c>
      <c r="AP97" s="382" t="s">
        <v>76</v>
      </c>
      <c r="AQ97" s="389" t="s">
        <v>75</v>
      </c>
      <c r="AR97" s="389" t="s">
        <v>75</v>
      </c>
      <c r="AS97" s="389" t="s">
        <v>75</v>
      </c>
      <c r="AT97" s="389" t="s">
        <v>75</v>
      </c>
      <c r="AU97" s="389" t="s">
        <v>75</v>
      </c>
      <c r="AV97" s="389" t="s">
        <v>75</v>
      </c>
      <c r="AW97" s="389" t="s">
        <v>75</v>
      </c>
      <c r="AX97" s="389" t="s">
        <v>75</v>
      </c>
      <c r="AY97" s="382" t="s">
        <v>76</v>
      </c>
      <c r="BA97" s="390" t="s">
        <v>76</v>
      </c>
      <c r="BB97" s="390" t="s">
        <v>76</v>
      </c>
      <c r="BC97" s="390" t="s">
        <v>76</v>
      </c>
      <c r="BD97" s="390" t="s">
        <v>76</v>
      </c>
      <c r="BE97" s="390" t="s">
        <v>76</v>
      </c>
      <c r="BF97" s="390" t="s">
        <v>76</v>
      </c>
      <c r="BG97" s="390" t="s">
        <v>76</v>
      </c>
      <c r="BH97" s="390" t="s">
        <v>76</v>
      </c>
      <c r="BI97" s="390" t="s">
        <v>76</v>
      </c>
      <c r="BJ97" s="390" t="s">
        <v>76</v>
      </c>
      <c r="BK97" s="390" t="s">
        <v>76</v>
      </c>
      <c r="BL97" s="390" t="s">
        <v>76</v>
      </c>
      <c r="BM97" s="368"/>
    </row>
    <row r="98" ht="30" customHeight="1" spans="1:65">
      <c r="A98" s="394">
        <v>2014</v>
      </c>
      <c r="B98" s="341" t="str">
        <f ca="1" t="shared" si="13"/>
        <v>CONCLUÍDO</v>
      </c>
      <c r="C98" s="321" t="s">
        <v>294</v>
      </c>
      <c r="D98" s="322" t="s">
        <v>73</v>
      </c>
      <c r="E98" s="375" t="s">
        <v>295</v>
      </c>
      <c r="F98" s="375" t="s">
        <v>296</v>
      </c>
      <c r="G98" s="348" t="str">
        <f>'35 (13)'!$C$7</f>
        <v>JACINTO AMARO DANTAS - ME</v>
      </c>
      <c r="H98" s="375" t="s">
        <v>297</v>
      </c>
      <c r="I98" s="351" t="s">
        <v>298</v>
      </c>
      <c r="J98" s="352">
        <v>41996</v>
      </c>
      <c r="K98" s="352">
        <v>41996</v>
      </c>
      <c r="L98" s="366" t="s">
        <v>179</v>
      </c>
      <c r="M98" s="353">
        <v>42360</v>
      </c>
      <c r="N98" s="354">
        <f ca="1" t="shared" si="11"/>
        <v>0</v>
      </c>
      <c r="O98" s="353">
        <v>42360</v>
      </c>
      <c r="P98" s="353"/>
      <c r="Q98" s="353" t="s">
        <v>76</v>
      </c>
      <c r="R98" s="352">
        <v>42010</v>
      </c>
      <c r="S98" s="382" t="s">
        <v>299</v>
      </c>
      <c r="T98" s="387" t="s">
        <v>300</v>
      </c>
      <c r="U98" s="352" t="s">
        <v>76</v>
      </c>
      <c r="V98" s="382" t="s">
        <v>76</v>
      </c>
      <c r="W98" s="377">
        <v>190464</v>
      </c>
      <c r="X98" s="389" t="s">
        <v>75</v>
      </c>
      <c r="Y98" s="389" t="s">
        <v>75</v>
      </c>
      <c r="Z98" s="389" t="s">
        <v>75</v>
      </c>
      <c r="AA98" s="389" t="s">
        <v>75</v>
      </c>
      <c r="AB98" s="389" t="s">
        <v>75</v>
      </c>
      <c r="AC98" s="389" t="s">
        <v>75</v>
      </c>
      <c r="AD98" s="389" t="s">
        <v>75</v>
      </c>
      <c r="AE98" s="389" t="s">
        <v>75</v>
      </c>
      <c r="AF98" s="389" t="s">
        <v>75</v>
      </c>
      <c r="AG98" s="382" t="s">
        <v>76</v>
      </c>
      <c r="AH98" s="382" t="s">
        <v>76</v>
      </c>
      <c r="AI98" s="389" t="s">
        <v>75</v>
      </c>
      <c r="AJ98" s="389" t="s">
        <v>75</v>
      </c>
      <c r="AK98" s="389" t="s">
        <v>75</v>
      </c>
      <c r="AL98" s="389" t="s">
        <v>75</v>
      </c>
      <c r="AM98" s="382" t="s">
        <v>76</v>
      </c>
      <c r="AN98" s="382" t="s">
        <v>76</v>
      </c>
      <c r="AO98" s="382" t="s">
        <v>76</v>
      </c>
      <c r="AP98" s="382" t="s">
        <v>76</v>
      </c>
      <c r="AQ98" s="389" t="s">
        <v>75</v>
      </c>
      <c r="AR98" s="389" t="s">
        <v>75</v>
      </c>
      <c r="AS98" s="389" t="s">
        <v>75</v>
      </c>
      <c r="AT98" s="389" t="s">
        <v>75</v>
      </c>
      <c r="AU98" s="389" t="s">
        <v>139</v>
      </c>
      <c r="AV98" s="389" t="s">
        <v>139</v>
      </c>
      <c r="AW98" s="389" t="s">
        <v>139</v>
      </c>
      <c r="AX98" s="389"/>
      <c r="AY98" s="382" t="s">
        <v>76</v>
      </c>
      <c r="BA98" s="390" t="s">
        <v>76</v>
      </c>
      <c r="BB98" s="390" t="s">
        <v>76</v>
      </c>
      <c r="BC98" s="390" t="s">
        <v>76</v>
      </c>
      <c r="BD98" s="390" t="s">
        <v>76</v>
      </c>
      <c r="BE98" s="390" t="s">
        <v>76</v>
      </c>
      <c r="BF98" s="390" t="s">
        <v>76</v>
      </c>
      <c r="BG98" s="390" t="s">
        <v>76</v>
      </c>
      <c r="BH98" s="390" t="s">
        <v>76</v>
      </c>
      <c r="BI98" s="390" t="s">
        <v>76</v>
      </c>
      <c r="BJ98" s="390" t="s">
        <v>76</v>
      </c>
      <c r="BK98" s="390" t="s">
        <v>76</v>
      </c>
      <c r="BL98" s="390" t="s">
        <v>76</v>
      </c>
      <c r="BM98" s="368"/>
    </row>
    <row r="99" s="310" customFormat="1" ht="14.9" customHeight="1" spans="1:65">
      <c r="A99" s="327"/>
      <c r="B99" s="413"/>
      <c r="C99" s="343"/>
      <c r="D99" s="329"/>
      <c r="E99" s="414"/>
      <c r="F99" s="414"/>
      <c r="G99" s="331"/>
      <c r="H99" s="414"/>
      <c r="I99" s="357"/>
      <c r="J99" s="358"/>
      <c r="K99" s="358"/>
      <c r="L99" s="429"/>
      <c r="M99" s="359"/>
      <c r="N99" s="430"/>
      <c r="O99" s="359"/>
      <c r="P99" s="359"/>
      <c r="Q99" s="359"/>
      <c r="R99" s="358"/>
      <c r="S99" s="327"/>
      <c r="T99" s="379"/>
      <c r="U99" s="358"/>
      <c r="V99" s="327"/>
      <c r="W99" s="380"/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  <c r="AJ99" s="327"/>
      <c r="AK99" s="327"/>
      <c r="AL99" s="327"/>
      <c r="AM99" s="327"/>
      <c r="AN99" s="327"/>
      <c r="AO99" s="327"/>
      <c r="AP99" s="327"/>
      <c r="AQ99" s="327"/>
      <c r="AR99" s="327"/>
      <c r="AS99" s="327"/>
      <c r="AT99" s="327"/>
      <c r="AU99" s="327"/>
      <c r="AV99" s="327"/>
      <c r="AW99" s="327"/>
      <c r="AX99" s="327"/>
      <c r="AY99" s="327"/>
      <c r="BA99" s="327"/>
      <c r="BB99" s="327"/>
      <c r="BC99" s="327"/>
      <c r="BD99" s="327"/>
      <c r="BE99" s="327"/>
      <c r="BF99" s="327"/>
      <c r="BG99" s="327"/>
      <c r="BH99" s="327"/>
      <c r="BI99" s="327"/>
      <c r="BJ99" s="327"/>
      <c r="BK99" s="327"/>
      <c r="BL99" s="327"/>
      <c r="BM99" s="400"/>
    </row>
    <row r="100" ht="30" customHeight="1" spans="1:65">
      <c r="A100" s="415">
        <v>2015</v>
      </c>
      <c r="B100" s="341" t="str">
        <f ca="1" t="shared" ref="B100:B118" si="14">IF($V$3&gt;=M100,"CONCLUÍDO","VIGENTE")</f>
        <v>CONCLUÍDO</v>
      </c>
      <c r="C100" s="416" t="s">
        <v>301</v>
      </c>
      <c r="D100" s="417" t="s">
        <v>73</v>
      </c>
      <c r="E100" s="409" t="s">
        <v>302</v>
      </c>
      <c r="F100" s="409" t="s">
        <v>302</v>
      </c>
      <c r="G100" s="324" t="s">
        <v>303</v>
      </c>
      <c r="H100" s="410" t="s">
        <v>304</v>
      </c>
      <c r="I100" s="431" t="s">
        <v>305</v>
      </c>
      <c r="J100" s="352">
        <v>42082</v>
      </c>
      <c r="K100" s="352">
        <v>42082</v>
      </c>
      <c r="L100" s="366" t="s">
        <v>179</v>
      </c>
      <c r="M100" s="366">
        <v>42447</v>
      </c>
      <c r="N100" s="354">
        <f ca="1" t="shared" ref="N100:N118" si="15">IF(DAYS360($V$3,M100)&lt;0,0,DAYS360($V$3,M100))</f>
        <v>0</v>
      </c>
      <c r="O100" s="432">
        <v>42447</v>
      </c>
      <c r="P100" s="432"/>
      <c r="Q100" s="366" t="s">
        <v>76</v>
      </c>
      <c r="R100" s="362">
        <v>42101</v>
      </c>
      <c r="S100" s="382" t="s">
        <v>306</v>
      </c>
      <c r="T100" s="387" t="s">
        <v>108</v>
      </c>
      <c r="U100" s="352" t="s">
        <v>75</v>
      </c>
      <c r="V100" s="382" t="s">
        <v>76</v>
      </c>
      <c r="W100" s="377">
        <v>10600</v>
      </c>
      <c r="X100" s="389" t="s">
        <v>75</v>
      </c>
      <c r="Y100" s="389" t="s">
        <v>75</v>
      </c>
      <c r="Z100" s="389" t="s">
        <v>75</v>
      </c>
      <c r="AA100" s="389" t="s">
        <v>75</v>
      </c>
      <c r="AB100" s="389" t="s">
        <v>75</v>
      </c>
      <c r="AC100" s="389" t="s">
        <v>76</v>
      </c>
      <c r="AD100" s="389" t="s">
        <v>75</v>
      </c>
      <c r="AE100" s="389" t="s">
        <v>75</v>
      </c>
      <c r="AF100" s="389" t="s">
        <v>75</v>
      </c>
      <c r="AG100" s="382" t="s">
        <v>76</v>
      </c>
      <c r="AH100" s="382" t="s">
        <v>76</v>
      </c>
      <c r="AI100" s="389" t="s">
        <v>75</v>
      </c>
      <c r="AJ100" s="389" t="s">
        <v>75</v>
      </c>
      <c r="AK100" s="389" t="s">
        <v>76</v>
      </c>
      <c r="AL100" s="389" t="s">
        <v>75</v>
      </c>
      <c r="AM100" s="382" t="s">
        <v>76</v>
      </c>
      <c r="AN100" s="382" t="s">
        <v>76</v>
      </c>
      <c r="AO100" s="382" t="s">
        <v>76</v>
      </c>
      <c r="AP100" s="382" t="s">
        <v>76</v>
      </c>
      <c r="AQ100" s="389" t="s">
        <v>75</v>
      </c>
      <c r="AR100" s="389" t="s">
        <v>75</v>
      </c>
      <c r="AS100" s="389" t="s">
        <v>75</v>
      </c>
      <c r="AT100" s="389" t="s">
        <v>75</v>
      </c>
      <c r="AU100" s="389" t="s">
        <v>75</v>
      </c>
      <c r="AV100" s="389" t="s">
        <v>75</v>
      </c>
      <c r="AW100" s="389" t="s">
        <v>75</v>
      </c>
      <c r="AX100" s="389"/>
      <c r="AY100" s="382" t="s">
        <v>76</v>
      </c>
      <c r="BA100" s="390" t="s">
        <v>76</v>
      </c>
      <c r="BB100" s="390" t="s">
        <v>76</v>
      </c>
      <c r="BC100" s="390" t="s">
        <v>76</v>
      </c>
      <c r="BD100" s="390" t="s">
        <v>76</v>
      </c>
      <c r="BE100" s="390" t="s">
        <v>76</v>
      </c>
      <c r="BF100" s="390" t="s">
        <v>76</v>
      </c>
      <c r="BG100" s="390" t="s">
        <v>76</v>
      </c>
      <c r="BH100" s="390" t="s">
        <v>76</v>
      </c>
      <c r="BI100" s="390" t="s">
        <v>76</v>
      </c>
      <c r="BJ100" s="390" t="s">
        <v>76</v>
      </c>
      <c r="BK100" s="390" t="s">
        <v>76</v>
      </c>
      <c r="BL100" s="390" t="s">
        <v>76</v>
      </c>
      <c r="BM100" s="368"/>
    </row>
    <row r="101" ht="54" customHeight="1" spans="1:65">
      <c r="A101" s="415">
        <v>2015</v>
      </c>
      <c r="B101" s="341" t="str">
        <f ca="1" t="shared" si="14"/>
        <v>CONCLUÍDO</v>
      </c>
      <c r="C101" s="346" t="s">
        <v>307</v>
      </c>
      <c r="D101" s="347" t="s">
        <v>73</v>
      </c>
      <c r="E101" s="375" t="s">
        <v>308</v>
      </c>
      <c r="F101" s="375" t="s">
        <v>309</v>
      </c>
      <c r="G101" s="324" t="s">
        <v>310</v>
      </c>
      <c r="H101" s="375" t="s">
        <v>311</v>
      </c>
      <c r="I101" s="351" t="s">
        <v>312</v>
      </c>
      <c r="J101" s="352">
        <v>42121</v>
      </c>
      <c r="K101" s="352">
        <v>42121</v>
      </c>
      <c r="L101" s="366"/>
      <c r="M101" s="432">
        <v>42369</v>
      </c>
      <c r="N101" s="354">
        <f ca="1" t="shared" si="15"/>
        <v>0</v>
      </c>
      <c r="O101" s="432">
        <v>75241</v>
      </c>
      <c r="P101" s="432"/>
      <c r="Q101" s="366" t="s">
        <v>76</v>
      </c>
      <c r="R101" s="352">
        <v>75014</v>
      </c>
      <c r="S101" s="375" t="s">
        <v>313</v>
      </c>
      <c r="T101" s="382" t="s">
        <v>314</v>
      </c>
      <c r="U101" s="352" t="s">
        <v>76</v>
      </c>
      <c r="V101" s="382" t="s">
        <v>76</v>
      </c>
      <c r="W101" s="377">
        <v>140520</v>
      </c>
      <c r="X101" s="389" t="s">
        <v>75</v>
      </c>
      <c r="Y101" s="389" t="s">
        <v>75</v>
      </c>
      <c r="Z101" s="389" t="s">
        <v>75</v>
      </c>
      <c r="AA101" s="389" t="s">
        <v>75</v>
      </c>
      <c r="AB101" s="389" t="s">
        <v>315</v>
      </c>
      <c r="AC101" s="389" t="s">
        <v>75</v>
      </c>
      <c r="AD101" s="389" t="s">
        <v>75</v>
      </c>
      <c r="AE101" s="389" t="s">
        <v>75</v>
      </c>
      <c r="AF101" s="389" t="s">
        <v>75</v>
      </c>
      <c r="AG101" s="382" t="s">
        <v>76</v>
      </c>
      <c r="AH101" s="382" t="s">
        <v>76</v>
      </c>
      <c r="AI101" s="389" t="s">
        <v>75</v>
      </c>
      <c r="AJ101" s="389" t="s">
        <v>75</v>
      </c>
      <c r="AK101" s="389" t="s">
        <v>75</v>
      </c>
      <c r="AL101" s="389" t="s">
        <v>75</v>
      </c>
      <c r="AM101" s="382" t="s">
        <v>76</v>
      </c>
      <c r="AN101" s="382" t="s">
        <v>76</v>
      </c>
      <c r="AO101" s="382" t="s">
        <v>76</v>
      </c>
      <c r="AP101" s="382" t="s">
        <v>76</v>
      </c>
      <c r="AQ101" s="389" t="s">
        <v>75</v>
      </c>
      <c r="AR101" s="389" t="s">
        <v>75</v>
      </c>
      <c r="AS101" s="389" t="s">
        <v>75</v>
      </c>
      <c r="AT101" s="389" t="s">
        <v>75</v>
      </c>
      <c r="AU101" s="389" t="s">
        <v>75</v>
      </c>
      <c r="AV101" s="389" t="s">
        <v>76</v>
      </c>
      <c r="AW101" s="389" t="s">
        <v>75</v>
      </c>
      <c r="AX101" s="389" t="s">
        <v>75</v>
      </c>
      <c r="AY101" s="382" t="s">
        <v>76</v>
      </c>
      <c r="BA101" s="390" t="s">
        <v>76</v>
      </c>
      <c r="BB101" s="390" t="s">
        <v>76</v>
      </c>
      <c r="BC101" s="390" t="s">
        <v>76</v>
      </c>
      <c r="BD101" s="390" t="s">
        <v>76</v>
      </c>
      <c r="BE101" s="390" t="s">
        <v>76</v>
      </c>
      <c r="BF101" s="390" t="s">
        <v>76</v>
      </c>
      <c r="BG101" s="390" t="s">
        <v>76</v>
      </c>
      <c r="BH101" s="390" t="s">
        <v>76</v>
      </c>
      <c r="BI101" s="390" t="s">
        <v>76</v>
      </c>
      <c r="BJ101" s="390" t="s">
        <v>76</v>
      </c>
      <c r="BK101" s="390" t="s">
        <v>76</v>
      </c>
      <c r="BL101" s="390" t="s">
        <v>76</v>
      </c>
      <c r="BM101" s="368"/>
    </row>
    <row r="102" ht="15" customHeight="1" spans="1:65">
      <c r="A102" s="415">
        <v>2015</v>
      </c>
      <c r="B102" s="341" t="str">
        <f ca="1" t="shared" si="14"/>
        <v>CONCLUÍDO</v>
      </c>
      <c r="C102" s="346" t="s">
        <v>316</v>
      </c>
      <c r="D102" s="347" t="s">
        <v>73</v>
      </c>
      <c r="E102" s="409" t="s">
        <v>301</v>
      </c>
      <c r="F102" s="409" t="s">
        <v>317</v>
      </c>
      <c r="G102" s="324" t="s">
        <v>208</v>
      </c>
      <c r="H102" s="375" t="s">
        <v>209</v>
      </c>
      <c r="I102" s="351" t="s">
        <v>318</v>
      </c>
      <c r="J102" s="352">
        <v>42142</v>
      </c>
      <c r="K102" s="352">
        <v>42142</v>
      </c>
      <c r="L102" s="366" t="s">
        <v>319</v>
      </c>
      <c r="M102" s="352">
        <v>42507</v>
      </c>
      <c r="N102" s="354">
        <f ca="1" t="shared" si="15"/>
        <v>0</v>
      </c>
      <c r="O102" s="432">
        <v>42507</v>
      </c>
      <c r="P102" s="432"/>
      <c r="Q102" s="366" t="s">
        <v>76</v>
      </c>
      <c r="R102" s="352">
        <v>42178</v>
      </c>
      <c r="S102" s="375" t="s">
        <v>320</v>
      </c>
      <c r="T102" s="387" t="s">
        <v>321</v>
      </c>
      <c r="U102" s="352" t="s">
        <v>76</v>
      </c>
      <c r="V102" s="382" t="s">
        <v>76</v>
      </c>
      <c r="W102" s="377">
        <v>91070.05</v>
      </c>
      <c r="X102" s="389" t="s">
        <v>75</v>
      </c>
      <c r="Y102" s="389" t="s">
        <v>75</v>
      </c>
      <c r="Z102" s="389" t="s">
        <v>75</v>
      </c>
      <c r="AA102" s="389" t="s">
        <v>75</v>
      </c>
      <c r="AB102" s="389" t="s">
        <v>322</v>
      </c>
      <c r="AC102" s="389" t="s">
        <v>76</v>
      </c>
      <c r="AD102" s="389" t="s">
        <v>75</v>
      </c>
      <c r="AE102" s="389" t="s">
        <v>75</v>
      </c>
      <c r="AF102" s="389" t="s">
        <v>75</v>
      </c>
      <c r="AG102" s="382" t="s">
        <v>76</v>
      </c>
      <c r="AH102" s="382" t="s">
        <v>76</v>
      </c>
      <c r="AI102" s="389" t="s">
        <v>75</v>
      </c>
      <c r="AJ102" s="389" t="s">
        <v>75</v>
      </c>
      <c r="AK102" s="389" t="s">
        <v>229</v>
      </c>
      <c r="AL102" s="389" t="s">
        <v>75</v>
      </c>
      <c r="AM102" s="382" t="s">
        <v>76</v>
      </c>
      <c r="AN102" s="382" t="s">
        <v>76</v>
      </c>
      <c r="AO102" s="382" t="s">
        <v>76</v>
      </c>
      <c r="AP102" s="382" t="s">
        <v>76</v>
      </c>
      <c r="AQ102" s="389" t="s">
        <v>75</v>
      </c>
      <c r="AR102" s="389" t="s">
        <v>75</v>
      </c>
      <c r="AS102" s="389" t="s">
        <v>75</v>
      </c>
      <c r="AT102" s="389" t="s">
        <v>75</v>
      </c>
      <c r="AU102" s="389" t="s">
        <v>75</v>
      </c>
      <c r="AV102" s="389" t="s">
        <v>75</v>
      </c>
      <c r="AW102" s="389" t="s">
        <v>75</v>
      </c>
      <c r="AX102" s="389"/>
      <c r="AY102" s="382" t="s">
        <v>76</v>
      </c>
      <c r="BA102" s="390" t="s">
        <v>76</v>
      </c>
      <c r="BB102" s="390" t="s">
        <v>76</v>
      </c>
      <c r="BC102" s="390" t="s">
        <v>76</v>
      </c>
      <c r="BD102" s="390" t="s">
        <v>76</v>
      </c>
      <c r="BE102" s="390" t="s">
        <v>76</v>
      </c>
      <c r="BF102" s="390" t="s">
        <v>76</v>
      </c>
      <c r="BG102" s="390" t="s">
        <v>76</v>
      </c>
      <c r="BH102" s="390" t="s">
        <v>76</v>
      </c>
      <c r="BI102" s="390" t="s">
        <v>76</v>
      </c>
      <c r="BJ102" s="390" t="s">
        <v>76</v>
      </c>
      <c r="BK102" s="390" t="s">
        <v>76</v>
      </c>
      <c r="BL102" s="390" t="s">
        <v>76</v>
      </c>
      <c r="BM102" s="368"/>
    </row>
    <row r="103" ht="30" customHeight="1" spans="1:65">
      <c r="A103" s="415">
        <v>2015</v>
      </c>
      <c r="B103" s="341" t="str">
        <f ca="1" t="shared" si="14"/>
        <v>CONCLUÍDO</v>
      </c>
      <c r="C103" s="346" t="s">
        <v>323</v>
      </c>
      <c r="D103" s="347" t="s">
        <v>73</v>
      </c>
      <c r="E103" s="409" t="s">
        <v>301</v>
      </c>
      <c r="F103" s="375" t="s">
        <v>324</v>
      </c>
      <c r="G103" s="324" t="s">
        <v>325</v>
      </c>
      <c r="H103" s="375" t="s">
        <v>326</v>
      </c>
      <c r="I103" s="351" t="s">
        <v>318</v>
      </c>
      <c r="J103" s="352">
        <v>42142</v>
      </c>
      <c r="K103" s="352">
        <v>42142</v>
      </c>
      <c r="L103" s="366" t="s">
        <v>179</v>
      </c>
      <c r="M103" s="352">
        <v>42507</v>
      </c>
      <c r="N103" s="354">
        <f ca="1" t="shared" si="15"/>
        <v>0</v>
      </c>
      <c r="O103" s="432">
        <v>42507</v>
      </c>
      <c r="P103" s="432"/>
      <c r="Q103" s="366" t="s">
        <v>76</v>
      </c>
      <c r="R103" s="352">
        <v>42178</v>
      </c>
      <c r="S103" s="375" t="s">
        <v>327</v>
      </c>
      <c r="T103" s="387" t="s">
        <v>321</v>
      </c>
      <c r="U103" s="352" t="s">
        <v>76</v>
      </c>
      <c r="V103" s="382" t="s">
        <v>76</v>
      </c>
      <c r="W103" s="377">
        <v>33166.99</v>
      </c>
      <c r="X103" s="389" t="s">
        <v>75</v>
      </c>
      <c r="Y103" s="389" t="s">
        <v>75</v>
      </c>
      <c r="Z103" s="389" t="s">
        <v>75</v>
      </c>
      <c r="AA103" s="389" t="s">
        <v>75</v>
      </c>
      <c r="AB103" s="389" t="s">
        <v>322</v>
      </c>
      <c r="AC103" s="389" t="s">
        <v>75</v>
      </c>
      <c r="AD103" s="389" t="s">
        <v>75</v>
      </c>
      <c r="AE103" s="389" t="s">
        <v>75</v>
      </c>
      <c r="AF103" s="389" t="s">
        <v>75</v>
      </c>
      <c r="AG103" s="382" t="s">
        <v>76</v>
      </c>
      <c r="AH103" s="382" t="s">
        <v>76</v>
      </c>
      <c r="AI103" s="389" t="s">
        <v>75</v>
      </c>
      <c r="AJ103" s="389" t="s">
        <v>75</v>
      </c>
      <c r="AK103" s="389" t="s">
        <v>75</v>
      </c>
      <c r="AL103" s="389" t="s">
        <v>75</v>
      </c>
      <c r="AM103" s="382" t="s">
        <v>76</v>
      </c>
      <c r="AN103" s="382" t="s">
        <v>76</v>
      </c>
      <c r="AO103" s="382" t="s">
        <v>76</v>
      </c>
      <c r="AP103" s="382" t="s">
        <v>76</v>
      </c>
      <c r="AQ103" s="389" t="s">
        <v>75</v>
      </c>
      <c r="AR103" s="389" t="s">
        <v>75</v>
      </c>
      <c r="AS103" s="389" t="s">
        <v>75</v>
      </c>
      <c r="AT103" s="389" t="s">
        <v>75</v>
      </c>
      <c r="AU103" s="389" t="s">
        <v>204</v>
      </c>
      <c r="AV103" s="389" t="s">
        <v>75</v>
      </c>
      <c r="AW103" s="389" t="s">
        <v>75</v>
      </c>
      <c r="AX103" s="389"/>
      <c r="AY103" s="382" t="s">
        <v>76</v>
      </c>
      <c r="BA103" s="390" t="s">
        <v>76</v>
      </c>
      <c r="BB103" s="390" t="s">
        <v>76</v>
      </c>
      <c r="BC103" s="390" t="s">
        <v>76</v>
      </c>
      <c r="BD103" s="390" t="s">
        <v>76</v>
      </c>
      <c r="BE103" s="390" t="s">
        <v>76</v>
      </c>
      <c r="BF103" s="390" t="s">
        <v>76</v>
      </c>
      <c r="BG103" s="390" t="s">
        <v>76</v>
      </c>
      <c r="BH103" s="390" t="s">
        <v>76</v>
      </c>
      <c r="BI103" s="390" t="s">
        <v>76</v>
      </c>
      <c r="BJ103" s="390" t="s">
        <v>76</v>
      </c>
      <c r="BK103" s="390" t="s">
        <v>76</v>
      </c>
      <c r="BL103" s="390" t="s">
        <v>76</v>
      </c>
      <c r="BM103" s="368"/>
    </row>
    <row r="104" ht="15" customHeight="1" spans="1:65">
      <c r="A104" s="415">
        <v>2015</v>
      </c>
      <c r="B104" s="341" t="str">
        <f ca="1" t="shared" si="14"/>
        <v>CONCLUÍDO</v>
      </c>
      <c r="C104" s="346" t="s">
        <v>328</v>
      </c>
      <c r="D104" s="347" t="s">
        <v>73</v>
      </c>
      <c r="E104" s="409" t="s">
        <v>301</v>
      </c>
      <c r="F104" s="409" t="s">
        <v>329</v>
      </c>
      <c r="G104" s="324" t="s">
        <v>330</v>
      </c>
      <c r="H104" s="375" t="s">
        <v>331</v>
      </c>
      <c r="I104" s="351" t="s">
        <v>318</v>
      </c>
      <c r="J104" s="352">
        <v>42142</v>
      </c>
      <c r="K104" s="352">
        <v>42142</v>
      </c>
      <c r="L104" s="366" t="s">
        <v>179</v>
      </c>
      <c r="M104" s="352">
        <v>42507</v>
      </c>
      <c r="N104" s="354">
        <f ca="1" t="shared" si="15"/>
        <v>0</v>
      </c>
      <c r="O104" s="432">
        <v>42507</v>
      </c>
      <c r="P104" s="432"/>
      <c r="Q104" s="366" t="s">
        <v>76</v>
      </c>
      <c r="R104" s="352">
        <v>42178</v>
      </c>
      <c r="S104" s="375" t="s">
        <v>332</v>
      </c>
      <c r="T104" s="387" t="s">
        <v>321</v>
      </c>
      <c r="U104" s="352" t="s">
        <v>76</v>
      </c>
      <c r="V104" s="382" t="s">
        <v>76</v>
      </c>
      <c r="W104" s="377">
        <v>275646.05</v>
      </c>
      <c r="X104" s="389" t="s">
        <v>75</v>
      </c>
      <c r="Y104" s="389" t="s">
        <v>75</v>
      </c>
      <c r="Z104" s="389" t="s">
        <v>75</v>
      </c>
      <c r="AA104" s="389" t="s">
        <v>75</v>
      </c>
      <c r="AB104" s="389" t="s">
        <v>322</v>
      </c>
      <c r="AC104" s="389" t="s">
        <v>75</v>
      </c>
      <c r="AD104" s="389" t="s">
        <v>75</v>
      </c>
      <c r="AE104" s="389" t="s">
        <v>75</v>
      </c>
      <c r="AF104" s="389" t="s">
        <v>75</v>
      </c>
      <c r="AG104" s="382" t="s">
        <v>76</v>
      </c>
      <c r="AH104" s="382" t="s">
        <v>76</v>
      </c>
      <c r="AI104" s="389" t="s">
        <v>75</v>
      </c>
      <c r="AJ104" s="389" t="s">
        <v>75</v>
      </c>
      <c r="AK104" s="389" t="s">
        <v>75</v>
      </c>
      <c r="AL104" s="389" t="s">
        <v>75</v>
      </c>
      <c r="AM104" s="382" t="s">
        <v>76</v>
      </c>
      <c r="AN104" s="382" t="s">
        <v>76</v>
      </c>
      <c r="AO104" s="382" t="s">
        <v>76</v>
      </c>
      <c r="AP104" s="382" t="s">
        <v>76</v>
      </c>
      <c r="AQ104" s="389" t="s">
        <v>75</v>
      </c>
      <c r="AR104" s="389" t="s">
        <v>75</v>
      </c>
      <c r="AS104" s="389" t="s">
        <v>75</v>
      </c>
      <c r="AT104" s="389" t="s">
        <v>75</v>
      </c>
      <c r="AU104" s="389" t="s">
        <v>204</v>
      </c>
      <c r="AV104" s="389" t="s">
        <v>75</v>
      </c>
      <c r="AW104" s="389" t="s">
        <v>75</v>
      </c>
      <c r="AX104" s="389"/>
      <c r="AY104" s="382" t="s">
        <v>76</v>
      </c>
      <c r="BA104" s="390" t="s">
        <v>76</v>
      </c>
      <c r="BB104" s="390" t="s">
        <v>76</v>
      </c>
      <c r="BC104" s="390" t="s">
        <v>76</v>
      </c>
      <c r="BD104" s="390" t="s">
        <v>76</v>
      </c>
      <c r="BE104" s="390" t="s">
        <v>76</v>
      </c>
      <c r="BF104" s="390" t="s">
        <v>76</v>
      </c>
      <c r="BG104" s="390" t="s">
        <v>76</v>
      </c>
      <c r="BH104" s="390" t="s">
        <v>76</v>
      </c>
      <c r="BI104" s="390" t="s">
        <v>76</v>
      </c>
      <c r="BJ104" s="390" t="s">
        <v>76</v>
      </c>
      <c r="BK104" s="390" t="s">
        <v>76</v>
      </c>
      <c r="BL104" s="390" t="s">
        <v>76</v>
      </c>
      <c r="BM104" s="368"/>
    </row>
    <row r="105" ht="30" customHeight="1" spans="1:65">
      <c r="A105" s="415">
        <v>2015</v>
      </c>
      <c r="B105" s="341" t="str">
        <f ca="1" t="shared" si="14"/>
        <v>CONCLUÍDO</v>
      </c>
      <c r="C105" s="346" t="s">
        <v>333</v>
      </c>
      <c r="D105" s="347" t="s">
        <v>73</v>
      </c>
      <c r="E105" s="409" t="s">
        <v>301</v>
      </c>
      <c r="F105" s="409" t="s">
        <v>334</v>
      </c>
      <c r="G105" s="324" t="s">
        <v>214</v>
      </c>
      <c r="H105" s="375" t="s">
        <v>215</v>
      </c>
      <c r="I105" s="351" t="s">
        <v>318</v>
      </c>
      <c r="J105" s="352">
        <v>42142</v>
      </c>
      <c r="K105" s="352">
        <v>42142</v>
      </c>
      <c r="L105" s="366" t="s">
        <v>179</v>
      </c>
      <c r="M105" s="352">
        <v>42507</v>
      </c>
      <c r="N105" s="354">
        <f ca="1" t="shared" si="15"/>
        <v>0</v>
      </c>
      <c r="O105" s="432">
        <v>42507</v>
      </c>
      <c r="P105" s="432"/>
      <c r="Q105" s="366" t="s">
        <v>76</v>
      </c>
      <c r="R105" s="352">
        <v>42178</v>
      </c>
      <c r="S105" s="445" t="s">
        <v>335</v>
      </c>
      <c r="T105" s="387" t="s">
        <v>321</v>
      </c>
      <c r="U105" s="352" t="s">
        <v>76</v>
      </c>
      <c r="V105" s="382" t="s">
        <v>76</v>
      </c>
      <c r="W105" s="377">
        <v>2400.74</v>
      </c>
      <c r="X105" s="389" t="s">
        <v>75</v>
      </c>
      <c r="Y105" s="389" t="s">
        <v>75</v>
      </c>
      <c r="Z105" s="389" t="s">
        <v>75</v>
      </c>
      <c r="AA105" s="389" t="s">
        <v>75</v>
      </c>
      <c r="AB105" s="389" t="s">
        <v>322</v>
      </c>
      <c r="AC105" s="389" t="s">
        <v>75</v>
      </c>
      <c r="AD105" s="389" t="s">
        <v>75</v>
      </c>
      <c r="AE105" s="389" t="s">
        <v>75</v>
      </c>
      <c r="AF105" s="389" t="s">
        <v>75</v>
      </c>
      <c r="AG105" s="382" t="s">
        <v>76</v>
      </c>
      <c r="AH105" s="382" t="s">
        <v>76</v>
      </c>
      <c r="AI105" s="389" t="s">
        <v>75</v>
      </c>
      <c r="AJ105" s="389" t="s">
        <v>75</v>
      </c>
      <c r="AK105" s="389" t="s">
        <v>75</v>
      </c>
      <c r="AL105" s="389" t="s">
        <v>75</v>
      </c>
      <c r="AM105" s="382" t="s">
        <v>76</v>
      </c>
      <c r="AN105" s="382" t="s">
        <v>76</v>
      </c>
      <c r="AO105" s="382" t="s">
        <v>76</v>
      </c>
      <c r="AP105" s="382" t="s">
        <v>76</v>
      </c>
      <c r="AQ105" s="389" t="s">
        <v>75</v>
      </c>
      <c r="AR105" s="389" t="s">
        <v>75</v>
      </c>
      <c r="AS105" s="389" t="s">
        <v>75</v>
      </c>
      <c r="AT105" s="389" t="s">
        <v>75</v>
      </c>
      <c r="AU105" s="389" t="s">
        <v>204</v>
      </c>
      <c r="AV105" s="389" t="s">
        <v>75</v>
      </c>
      <c r="AW105" s="389" t="s">
        <v>75</v>
      </c>
      <c r="AX105" s="389"/>
      <c r="AY105" s="382" t="s">
        <v>76</v>
      </c>
      <c r="BA105" s="390" t="s">
        <v>76</v>
      </c>
      <c r="BB105" s="390" t="s">
        <v>76</v>
      </c>
      <c r="BC105" s="390" t="s">
        <v>76</v>
      </c>
      <c r="BD105" s="390" t="s">
        <v>76</v>
      </c>
      <c r="BE105" s="390" t="s">
        <v>76</v>
      </c>
      <c r="BF105" s="390" t="s">
        <v>76</v>
      </c>
      <c r="BG105" s="390" t="s">
        <v>76</v>
      </c>
      <c r="BH105" s="390" t="s">
        <v>76</v>
      </c>
      <c r="BI105" s="390" t="s">
        <v>76</v>
      </c>
      <c r="BJ105" s="390" t="s">
        <v>76</v>
      </c>
      <c r="BK105" s="390" t="s">
        <v>76</v>
      </c>
      <c r="BL105" s="390" t="s">
        <v>76</v>
      </c>
      <c r="BM105" s="368"/>
    </row>
    <row r="106" ht="30" customHeight="1" spans="1:65">
      <c r="A106" s="415">
        <v>2015</v>
      </c>
      <c r="B106" s="341" t="str">
        <f ca="1" t="shared" si="14"/>
        <v>CONCLUÍDO</v>
      </c>
      <c r="C106" s="346" t="s">
        <v>336</v>
      </c>
      <c r="D106" s="347" t="s">
        <v>73</v>
      </c>
      <c r="E106" s="409" t="s">
        <v>301</v>
      </c>
      <c r="F106" s="375" t="s">
        <v>337</v>
      </c>
      <c r="G106" s="324" t="s">
        <v>338</v>
      </c>
      <c r="H106" s="375" t="s">
        <v>339</v>
      </c>
      <c r="I106" s="351" t="s">
        <v>318</v>
      </c>
      <c r="J106" s="352">
        <v>42142</v>
      </c>
      <c r="K106" s="352">
        <v>42142</v>
      </c>
      <c r="L106" s="366" t="s">
        <v>179</v>
      </c>
      <c r="M106" s="352">
        <v>42507</v>
      </c>
      <c r="N106" s="354">
        <f ca="1" t="shared" si="15"/>
        <v>0</v>
      </c>
      <c r="O106" s="432">
        <v>42507</v>
      </c>
      <c r="P106" s="432"/>
      <c r="Q106" s="366" t="s">
        <v>76</v>
      </c>
      <c r="R106" s="352">
        <v>42178</v>
      </c>
      <c r="S106" s="445" t="s">
        <v>340</v>
      </c>
      <c r="T106" s="387" t="s">
        <v>321</v>
      </c>
      <c r="U106" s="352" t="s">
        <v>76</v>
      </c>
      <c r="V106" s="382" t="s">
        <v>76</v>
      </c>
      <c r="W106" s="377">
        <v>16936.34</v>
      </c>
      <c r="X106" s="389" t="s">
        <v>75</v>
      </c>
      <c r="Y106" s="389" t="s">
        <v>75</v>
      </c>
      <c r="Z106" s="389" t="s">
        <v>75</v>
      </c>
      <c r="AA106" s="389" t="s">
        <v>75</v>
      </c>
      <c r="AB106" s="389" t="s">
        <v>322</v>
      </c>
      <c r="AC106" s="389" t="s">
        <v>75</v>
      </c>
      <c r="AD106" s="389" t="s">
        <v>75</v>
      </c>
      <c r="AE106" s="389" t="s">
        <v>75</v>
      </c>
      <c r="AF106" s="389" t="s">
        <v>75</v>
      </c>
      <c r="AG106" s="382" t="s">
        <v>76</v>
      </c>
      <c r="AH106" s="382" t="s">
        <v>76</v>
      </c>
      <c r="AI106" s="389" t="s">
        <v>75</v>
      </c>
      <c r="AJ106" s="389" t="s">
        <v>75</v>
      </c>
      <c r="AK106" s="389" t="s">
        <v>75</v>
      </c>
      <c r="AL106" s="389" t="s">
        <v>75</v>
      </c>
      <c r="AM106" s="382" t="s">
        <v>76</v>
      </c>
      <c r="AN106" s="382" t="s">
        <v>76</v>
      </c>
      <c r="AO106" s="382" t="s">
        <v>76</v>
      </c>
      <c r="AP106" s="382" t="s">
        <v>76</v>
      </c>
      <c r="AQ106" s="389" t="s">
        <v>75</v>
      </c>
      <c r="AR106" s="389" t="s">
        <v>75</v>
      </c>
      <c r="AS106" s="389" t="s">
        <v>75</v>
      </c>
      <c r="AT106" s="389" t="s">
        <v>75</v>
      </c>
      <c r="AU106" s="389" t="s">
        <v>341</v>
      </c>
      <c r="AV106" s="389" t="s">
        <v>75</v>
      </c>
      <c r="AW106" s="389" t="s">
        <v>75</v>
      </c>
      <c r="AX106" s="389"/>
      <c r="AY106" s="382" t="s">
        <v>76</v>
      </c>
      <c r="BA106" s="390" t="s">
        <v>76</v>
      </c>
      <c r="BB106" s="390" t="s">
        <v>76</v>
      </c>
      <c r="BC106" s="390" t="s">
        <v>76</v>
      </c>
      <c r="BD106" s="390" t="s">
        <v>76</v>
      </c>
      <c r="BE106" s="390" t="s">
        <v>76</v>
      </c>
      <c r="BF106" s="390" t="s">
        <v>76</v>
      </c>
      <c r="BG106" s="390" t="s">
        <v>76</v>
      </c>
      <c r="BH106" s="390" t="s">
        <v>76</v>
      </c>
      <c r="BI106" s="390" t="s">
        <v>76</v>
      </c>
      <c r="BJ106" s="390" t="s">
        <v>76</v>
      </c>
      <c r="BK106" s="390" t="s">
        <v>76</v>
      </c>
      <c r="BL106" s="390" t="s">
        <v>76</v>
      </c>
      <c r="BM106" s="368"/>
    </row>
    <row r="107" ht="15" customHeight="1" spans="1:65">
      <c r="A107" s="418">
        <v>2015</v>
      </c>
      <c r="B107" s="419" t="str">
        <f ca="1" t="shared" si="14"/>
        <v>CONCLUÍDO</v>
      </c>
      <c r="C107" s="420" t="s">
        <v>302</v>
      </c>
      <c r="D107" s="421" t="s">
        <v>73</v>
      </c>
      <c r="E107" s="409" t="s">
        <v>301</v>
      </c>
      <c r="F107" s="419" t="s">
        <v>342</v>
      </c>
      <c r="G107" s="422" t="s">
        <v>343</v>
      </c>
      <c r="H107" s="419" t="s">
        <v>344</v>
      </c>
      <c r="I107" s="351" t="s">
        <v>318</v>
      </c>
      <c r="J107" s="352">
        <v>42142</v>
      </c>
      <c r="K107" s="352">
        <v>42142</v>
      </c>
      <c r="L107" s="366" t="s">
        <v>179</v>
      </c>
      <c r="M107" s="352">
        <v>42507</v>
      </c>
      <c r="N107" s="433">
        <f ca="1" t="shared" si="15"/>
        <v>0</v>
      </c>
      <c r="O107" s="432">
        <v>42507</v>
      </c>
      <c r="P107" s="434"/>
      <c r="Q107" s="446" t="s">
        <v>76</v>
      </c>
      <c r="R107" s="352">
        <v>42178</v>
      </c>
      <c r="S107" s="445" t="s">
        <v>345</v>
      </c>
      <c r="T107" s="387" t="s">
        <v>321</v>
      </c>
      <c r="U107" s="447" t="s">
        <v>76</v>
      </c>
      <c r="V107" s="448" t="s">
        <v>76</v>
      </c>
      <c r="W107" s="449">
        <v>4398.24</v>
      </c>
      <c r="X107" s="450" t="s">
        <v>75</v>
      </c>
      <c r="Y107" s="450" t="s">
        <v>75</v>
      </c>
      <c r="Z107" s="450" t="s">
        <v>75</v>
      </c>
      <c r="AA107" s="450" t="s">
        <v>75</v>
      </c>
      <c r="AB107" s="389" t="s">
        <v>322</v>
      </c>
      <c r="AC107" s="450" t="s">
        <v>75</v>
      </c>
      <c r="AD107" s="450" t="s">
        <v>75</v>
      </c>
      <c r="AE107" s="450" t="s">
        <v>75</v>
      </c>
      <c r="AF107" s="450" t="s">
        <v>75</v>
      </c>
      <c r="AG107" s="448" t="s">
        <v>76</v>
      </c>
      <c r="AH107" s="448" t="s">
        <v>76</v>
      </c>
      <c r="AI107" s="450" t="s">
        <v>75</v>
      </c>
      <c r="AJ107" s="450" t="s">
        <v>75</v>
      </c>
      <c r="AK107" s="450" t="s">
        <v>75</v>
      </c>
      <c r="AL107" s="450" t="s">
        <v>75</v>
      </c>
      <c r="AM107" s="448" t="s">
        <v>76</v>
      </c>
      <c r="AN107" s="448" t="s">
        <v>76</v>
      </c>
      <c r="AO107" s="448" t="s">
        <v>76</v>
      </c>
      <c r="AP107" s="448" t="s">
        <v>76</v>
      </c>
      <c r="AQ107" s="450" t="s">
        <v>75</v>
      </c>
      <c r="AR107" s="450" t="s">
        <v>75</v>
      </c>
      <c r="AS107" s="450" t="s">
        <v>75</v>
      </c>
      <c r="AT107" s="450" t="s">
        <v>75</v>
      </c>
      <c r="AU107" s="450" t="s">
        <v>341</v>
      </c>
      <c r="AV107" s="450" t="s">
        <v>75</v>
      </c>
      <c r="AW107" s="450" t="s">
        <v>75</v>
      </c>
      <c r="AX107" s="450"/>
      <c r="AY107" s="448" t="s">
        <v>76</v>
      </c>
      <c r="BA107" s="454" t="s">
        <v>76</v>
      </c>
      <c r="BB107" s="454" t="s">
        <v>76</v>
      </c>
      <c r="BC107" s="454" t="s">
        <v>76</v>
      </c>
      <c r="BD107" s="454" t="s">
        <v>76</v>
      </c>
      <c r="BE107" s="454" t="s">
        <v>76</v>
      </c>
      <c r="BF107" s="454" t="s">
        <v>76</v>
      </c>
      <c r="BG107" s="454" t="s">
        <v>76</v>
      </c>
      <c r="BH107" s="454" t="s">
        <v>76</v>
      </c>
      <c r="BI107" s="454" t="s">
        <v>76</v>
      </c>
      <c r="BJ107" s="454" t="s">
        <v>76</v>
      </c>
      <c r="BK107" s="454" t="s">
        <v>76</v>
      </c>
      <c r="BL107" s="454" t="s">
        <v>76</v>
      </c>
      <c r="BM107" s="455"/>
    </row>
    <row r="108" ht="15" customHeight="1" spans="1:65">
      <c r="A108" s="415">
        <v>2015</v>
      </c>
      <c r="B108" s="419" t="str">
        <f ca="1" t="shared" si="14"/>
        <v>CONCLUÍDO</v>
      </c>
      <c r="C108" s="346" t="s">
        <v>317</v>
      </c>
      <c r="D108" s="347" t="s">
        <v>73</v>
      </c>
      <c r="E108" s="409" t="s">
        <v>301</v>
      </c>
      <c r="F108" s="375" t="s">
        <v>346</v>
      </c>
      <c r="G108" s="324" t="s">
        <v>347</v>
      </c>
      <c r="H108" s="375" t="s">
        <v>185</v>
      </c>
      <c r="I108" s="351" t="s">
        <v>318</v>
      </c>
      <c r="J108" s="352">
        <v>42142</v>
      </c>
      <c r="K108" s="352">
        <v>42142</v>
      </c>
      <c r="L108" s="366" t="s">
        <v>179</v>
      </c>
      <c r="M108" s="352">
        <v>42507</v>
      </c>
      <c r="N108" s="433">
        <f ca="1" t="shared" si="15"/>
        <v>0</v>
      </c>
      <c r="O108" s="432">
        <v>42507</v>
      </c>
      <c r="P108" s="432"/>
      <c r="Q108" s="366" t="s">
        <v>76</v>
      </c>
      <c r="R108" s="352">
        <v>42178</v>
      </c>
      <c r="S108" s="445" t="s">
        <v>348</v>
      </c>
      <c r="T108" s="387" t="s">
        <v>321</v>
      </c>
      <c r="U108" s="352" t="s">
        <v>76</v>
      </c>
      <c r="V108" s="382" t="s">
        <v>76</v>
      </c>
      <c r="W108" s="377">
        <v>18233.44</v>
      </c>
      <c r="X108" s="389" t="s">
        <v>139</v>
      </c>
      <c r="Y108" s="389" t="s">
        <v>139</v>
      </c>
      <c r="Z108" s="389" t="s">
        <v>75</v>
      </c>
      <c r="AA108" s="389" t="s">
        <v>75</v>
      </c>
      <c r="AB108" s="389" t="s">
        <v>322</v>
      </c>
      <c r="AC108" s="389" t="s">
        <v>75</v>
      </c>
      <c r="AD108" s="389" t="s">
        <v>75</v>
      </c>
      <c r="AE108" s="389" t="s">
        <v>75</v>
      </c>
      <c r="AF108" s="389" t="s">
        <v>75</v>
      </c>
      <c r="AG108" s="382"/>
      <c r="AH108" s="382"/>
      <c r="AI108" s="389" t="s">
        <v>75</v>
      </c>
      <c r="AJ108" s="389" t="s">
        <v>75</v>
      </c>
      <c r="AK108" s="389" t="s">
        <v>75</v>
      </c>
      <c r="AL108" s="389" t="s">
        <v>75</v>
      </c>
      <c r="AM108" s="382"/>
      <c r="AN108" s="382"/>
      <c r="AO108" s="382"/>
      <c r="AP108" s="382"/>
      <c r="AQ108" s="389" t="s">
        <v>75</v>
      </c>
      <c r="AR108" s="389" t="s">
        <v>75</v>
      </c>
      <c r="AS108" s="389" t="s">
        <v>75</v>
      </c>
      <c r="AT108" s="389" t="s">
        <v>75</v>
      </c>
      <c r="AU108" s="389" t="s">
        <v>139</v>
      </c>
      <c r="AV108" s="389" t="s">
        <v>75</v>
      </c>
      <c r="AW108" s="389" t="s">
        <v>139</v>
      </c>
      <c r="AX108" s="389" t="s">
        <v>139</v>
      </c>
      <c r="AY108" s="382"/>
      <c r="AZ108" s="402"/>
      <c r="BA108" s="390"/>
      <c r="BB108" s="390"/>
      <c r="BC108" s="390"/>
      <c r="BD108" s="390"/>
      <c r="BE108" s="390"/>
      <c r="BF108" s="390"/>
      <c r="BG108" s="390"/>
      <c r="BH108" s="390"/>
      <c r="BI108" s="390"/>
      <c r="BJ108" s="390"/>
      <c r="BK108" s="390"/>
      <c r="BL108" s="390"/>
      <c r="BM108" s="368"/>
    </row>
    <row r="109" ht="15" customHeight="1" spans="1:65">
      <c r="A109" s="415">
        <v>2015</v>
      </c>
      <c r="B109" s="419" t="str">
        <f ca="1" t="shared" si="14"/>
        <v>CONCLUÍDO</v>
      </c>
      <c r="C109" s="346" t="s">
        <v>324</v>
      </c>
      <c r="D109" s="347" t="s">
        <v>73</v>
      </c>
      <c r="E109" s="409" t="s">
        <v>301</v>
      </c>
      <c r="F109" s="375" t="s">
        <v>309</v>
      </c>
      <c r="G109" s="324" t="s">
        <v>226</v>
      </c>
      <c r="H109" s="375" t="s">
        <v>227</v>
      </c>
      <c r="I109" s="351" t="s">
        <v>318</v>
      </c>
      <c r="J109" s="352">
        <v>42142</v>
      </c>
      <c r="K109" s="352">
        <v>42142</v>
      </c>
      <c r="L109" s="366" t="s">
        <v>179</v>
      </c>
      <c r="M109" s="352">
        <v>42507</v>
      </c>
      <c r="N109" s="433">
        <f ca="1" t="shared" si="15"/>
        <v>0</v>
      </c>
      <c r="O109" s="432">
        <v>42507</v>
      </c>
      <c r="P109" s="432"/>
      <c r="Q109" s="366" t="s">
        <v>76</v>
      </c>
      <c r="R109" s="352">
        <v>42178</v>
      </c>
      <c r="S109" s="445" t="s">
        <v>349</v>
      </c>
      <c r="T109" s="387" t="s">
        <v>321</v>
      </c>
      <c r="U109" s="352" t="s">
        <v>76</v>
      </c>
      <c r="V109" s="382" t="s">
        <v>76</v>
      </c>
      <c r="W109" s="377">
        <v>17362.12</v>
      </c>
      <c r="X109" s="389" t="s">
        <v>139</v>
      </c>
      <c r="Y109" s="389" t="s">
        <v>139</v>
      </c>
      <c r="Z109" s="389" t="s">
        <v>75</v>
      </c>
      <c r="AA109" s="389" t="s">
        <v>75</v>
      </c>
      <c r="AB109" s="389" t="s">
        <v>322</v>
      </c>
      <c r="AC109" s="389" t="s">
        <v>75</v>
      </c>
      <c r="AD109" s="389" t="s">
        <v>75</v>
      </c>
      <c r="AE109" s="389" t="s">
        <v>75</v>
      </c>
      <c r="AF109" s="389" t="s">
        <v>75</v>
      </c>
      <c r="AG109" s="382"/>
      <c r="AH109" s="382"/>
      <c r="AI109" s="389" t="s">
        <v>75</v>
      </c>
      <c r="AJ109" s="389" t="s">
        <v>75</v>
      </c>
      <c r="AK109" s="389" t="s">
        <v>75</v>
      </c>
      <c r="AL109" s="389" t="s">
        <v>75</v>
      </c>
      <c r="AM109" s="382"/>
      <c r="AN109" s="382"/>
      <c r="AO109" s="382"/>
      <c r="AP109" s="382"/>
      <c r="AQ109" s="389" t="s">
        <v>75</v>
      </c>
      <c r="AR109" s="389" t="s">
        <v>75</v>
      </c>
      <c r="AS109" s="389" t="s">
        <v>75</v>
      </c>
      <c r="AT109" s="389" t="s">
        <v>75</v>
      </c>
      <c r="AU109" s="389" t="s">
        <v>139</v>
      </c>
      <c r="AV109" s="389" t="s">
        <v>139</v>
      </c>
      <c r="AW109" s="389" t="s">
        <v>139</v>
      </c>
      <c r="AX109" s="389" t="s">
        <v>139</v>
      </c>
      <c r="AY109" s="382"/>
      <c r="AZ109" s="402"/>
      <c r="BA109" s="390"/>
      <c r="BB109" s="390"/>
      <c r="BC109" s="390"/>
      <c r="BD109" s="390"/>
      <c r="BE109" s="390"/>
      <c r="BF109" s="390"/>
      <c r="BG109" s="390"/>
      <c r="BH109" s="390"/>
      <c r="BI109" s="390"/>
      <c r="BJ109" s="390"/>
      <c r="BK109" s="390"/>
      <c r="BL109" s="390"/>
      <c r="BM109" s="368"/>
    </row>
    <row r="110" ht="15" customHeight="1" spans="1:65">
      <c r="A110" s="415">
        <v>2015</v>
      </c>
      <c r="B110" s="419" t="str">
        <f ca="1" t="shared" si="14"/>
        <v>CONCLUÍDO</v>
      </c>
      <c r="C110" s="346" t="s">
        <v>329</v>
      </c>
      <c r="D110" s="347" t="s">
        <v>73</v>
      </c>
      <c r="E110" s="409" t="s">
        <v>301</v>
      </c>
      <c r="F110" s="375" t="s">
        <v>350</v>
      </c>
      <c r="G110" s="324" t="s">
        <v>351</v>
      </c>
      <c r="H110" s="375" t="s">
        <v>352</v>
      </c>
      <c r="I110" s="351" t="s">
        <v>318</v>
      </c>
      <c r="J110" s="352">
        <v>42145</v>
      </c>
      <c r="K110" s="352">
        <v>42145</v>
      </c>
      <c r="L110" s="366" t="s">
        <v>179</v>
      </c>
      <c r="M110" s="432">
        <v>42510</v>
      </c>
      <c r="N110" s="433">
        <f ca="1" t="shared" si="15"/>
        <v>0</v>
      </c>
      <c r="O110" s="432">
        <v>42510</v>
      </c>
      <c r="P110" s="432"/>
      <c r="Q110" s="366" t="s">
        <v>76</v>
      </c>
      <c r="R110" s="352">
        <v>42178</v>
      </c>
      <c r="S110" s="445" t="s">
        <v>353</v>
      </c>
      <c r="T110" s="387" t="s">
        <v>321</v>
      </c>
      <c r="U110" s="352" t="s">
        <v>76</v>
      </c>
      <c r="V110" s="382" t="s">
        <v>76</v>
      </c>
      <c r="W110" s="377">
        <v>4618.56</v>
      </c>
      <c r="X110" s="389" t="s">
        <v>139</v>
      </c>
      <c r="Y110" s="389" t="s">
        <v>139</v>
      </c>
      <c r="Z110" s="389" t="s">
        <v>75</v>
      </c>
      <c r="AA110" s="389" t="s">
        <v>75</v>
      </c>
      <c r="AB110" s="389" t="s">
        <v>322</v>
      </c>
      <c r="AC110" s="389" t="s">
        <v>75</v>
      </c>
      <c r="AD110" s="389" t="s">
        <v>75</v>
      </c>
      <c r="AE110" s="389" t="s">
        <v>75</v>
      </c>
      <c r="AF110" s="389" t="s">
        <v>75</v>
      </c>
      <c r="AG110" s="382"/>
      <c r="AH110" s="382"/>
      <c r="AI110" s="389" t="s">
        <v>75</v>
      </c>
      <c r="AJ110" s="389" t="s">
        <v>75</v>
      </c>
      <c r="AK110" s="389" t="s">
        <v>75</v>
      </c>
      <c r="AL110" s="389" t="s">
        <v>75</v>
      </c>
      <c r="AM110" s="382"/>
      <c r="AN110" s="382"/>
      <c r="AO110" s="382"/>
      <c r="AP110" s="382"/>
      <c r="AQ110" s="389" t="s">
        <v>75</v>
      </c>
      <c r="AR110" s="389" t="s">
        <v>75</v>
      </c>
      <c r="AS110" s="389" t="s">
        <v>75</v>
      </c>
      <c r="AT110" s="389" t="s">
        <v>75</v>
      </c>
      <c r="AU110" s="389" t="s">
        <v>139</v>
      </c>
      <c r="AV110" s="389" t="s">
        <v>139</v>
      </c>
      <c r="AW110" s="389" t="s">
        <v>139</v>
      </c>
      <c r="AX110" s="389" t="s">
        <v>139</v>
      </c>
      <c r="AY110" s="382"/>
      <c r="AZ110" s="402"/>
      <c r="BA110" s="390"/>
      <c r="BB110" s="390"/>
      <c r="BC110" s="390"/>
      <c r="BD110" s="390"/>
      <c r="BE110" s="390"/>
      <c r="BF110" s="390"/>
      <c r="BG110" s="390"/>
      <c r="BH110" s="390"/>
      <c r="BI110" s="390"/>
      <c r="BJ110" s="390"/>
      <c r="BK110" s="390"/>
      <c r="BL110" s="390"/>
      <c r="BM110" s="368"/>
    </row>
    <row r="111" ht="15" customHeight="1" spans="1:65">
      <c r="A111" s="415">
        <v>2015</v>
      </c>
      <c r="B111" s="419" t="str">
        <f ca="1" t="shared" si="14"/>
        <v>CONCLUÍDO</v>
      </c>
      <c r="C111" s="346" t="s">
        <v>334</v>
      </c>
      <c r="D111" s="347" t="s">
        <v>73</v>
      </c>
      <c r="E111" s="409" t="s">
        <v>301</v>
      </c>
      <c r="F111" s="375" t="s">
        <v>354</v>
      </c>
      <c r="G111" s="324" t="s">
        <v>355</v>
      </c>
      <c r="H111" s="375" t="s">
        <v>356</v>
      </c>
      <c r="I111" s="351" t="s">
        <v>318</v>
      </c>
      <c r="J111" s="352">
        <v>42145</v>
      </c>
      <c r="K111" s="352">
        <v>42145</v>
      </c>
      <c r="L111" s="366" t="s">
        <v>179</v>
      </c>
      <c r="M111" s="432">
        <v>42510</v>
      </c>
      <c r="N111" s="433">
        <f ca="1" t="shared" si="15"/>
        <v>0</v>
      </c>
      <c r="O111" s="432">
        <v>42510</v>
      </c>
      <c r="P111" s="432"/>
      <c r="Q111" s="366" t="s">
        <v>76</v>
      </c>
      <c r="R111" s="352">
        <v>42178</v>
      </c>
      <c r="S111" s="445" t="s">
        <v>353</v>
      </c>
      <c r="T111" s="387" t="s">
        <v>321</v>
      </c>
      <c r="U111" s="352" t="s">
        <v>76</v>
      </c>
      <c r="V111" s="382" t="s">
        <v>76</v>
      </c>
      <c r="W111" s="377">
        <v>15934.47</v>
      </c>
      <c r="X111" s="389" t="s">
        <v>139</v>
      </c>
      <c r="Y111" s="389" t="s">
        <v>139</v>
      </c>
      <c r="Z111" s="389" t="s">
        <v>75</v>
      </c>
      <c r="AA111" s="389" t="s">
        <v>75</v>
      </c>
      <c r="AB111" s="389" t="s">
        <v>322</v>
      </c>
      <c r="AC111" s="389" t="s">
        <v>75</v>
      </c>
      <c r="AD111" s="389" t="s">
        <v>75</v>
      </c>
      <c r="AE111" s="389" t="s">
        <v>75</v>
      </c>
      <c r="AF111" s="389" t="s">
        <v>75</v>
      </c>
      <c r="AG111" s="382"/>
      <c r="AH111" s="382"/>
      <c r="AI111" s="389" t="s">
        <v>75</v>
      </c>
      <c r="AJ111" s="389" t="s">
        <v>75</v>
      </c>
      <c r="AK111" s="389" t="s">
        <v>75</v>
      </c>
      <c r="AL111" s="389" t="s">
        <v>75</v>
      </c>
      <c r="AM111" s="382"/>
      <c r="AN111" s="382"/>
      <c r="AO111" s="382"/>
      <c r="AP111" s="382"/>
      <c r="AQ111" s="389" t="s">
        <v>75</v>
      </c>
      <c r="AR111" s="389" t="s">
        <v>75</v>
      </c>
      <c r="AS111" s="389" t="s">
        <v>75</v>
      </c>
      <c r="AT111" s="389" t="s">
        <v>75</v>
      </c>
      <c r="AU111" s="389" t="s">
        <v>341</v>
      </c>
      <c r="AV111" s="389" t="s">
        <v>75</v>
      </c>
      <c r="AW111" s="389" t="s">
        <v>75</v>
      </c>
      <c r="AX111" s="389" t="s">
        <v>139</v>
      </c>
      <c r="AY111" s="382"/>
      <c r="AZ111" s="402"/>
      <c r="BA111" s="390"/>
      <c r="BB111" s="390"/>
      <c r="BC111" s="390"/>
      <c r="BD111" s="390"/>
      <c r="BE111" s="390"/>
      <c r="BF111" s="390"/>
      <c r="BG111" s="390"/>
      <c r="BH111" s="390"/>
      <c r="BI111" s="390"/>
      <c r="BJ111" s="390"/>
      <c r="BK111" s="390"/>
      <c r="BL111" s="390"/>
      <c r="BM111" s="368"/>
    </row>
    <row r="112" ht="30" customHeight="1" spans="1:65">
      <c r="A112" s="415">
        <v>2015</v>
      </c>
      <c r="B112" s="419" t="str">
        <f ca="1" t="shared" si="14"/>
        <v>CONCLUÍDO</v>
      </c>
      <c r="C112" s="346" t="s">
        <v>337</v>
      </c>
      <c r="D112" s="347" t="s">
        <v>73</v>
      </c>
      <c r="E112" s="409" t="s">
        <v>357</v>
      </c>
      <c r="F112" s="409" t="s">
        <v>350</v>
      </c>
      <c r="G112" s="324" t="s">
        <v>191</v>
      </c>
      <c r="H112" s="375" t="s">
        <v>192</v>
      </c>
      <c r="I112" s="431" t="s">
        <v>193</v>
      </c>
      <c r="J112" s="352">
        <v>42187</v>
      </c>
      <c r="K112" s="352">
        <v>42187</v>
      </c>
      <c r="L112" s="366"/>
      <c r="M112" s="432">
        <v>42369</v>
      </c>
      <c r="N112" s="433">
        <f ca="1" t="shared" si="15"/>
        <v>0</v>
      </c>
      <c r="O112" s="352">
        <v>42187</v>
      </c>
      <c r="P112" s="432"/>
      <c r="Q112" s="366" t="s">
        <v>76</v>
      </c>
      <c r="R112" s="352">
        <v>42202</v>
      </c>
      <c r="S112" s="445"/>
      <c r="T112" s="387" t="s">
        <v>195</v>
      </c>
      <c r="U112" s="352" t="s">
        <v>76</v>
      </c>
      <c r="V112" s="382" t="s">
        <v>76</v>
      </c>
      <c r="W112" s="377">
        <v>29420</v>
      </c>
      <c r="X112" s="389" t="s">
        <v>75</v>
      </c>
      <c r="Y112" s="389" t="s">
        <v>75</v>
      </c>
      <c r="Z112" s="389" t="s">
        <v>75</v>
      </c>
      <c r="AA112" s="389" t="s">
        <v>75</v>
      </c>
      <c r="AB112" s="389" t="s">
        <v>358</v>
      </c>
      <c r="AC112" s="389" t="s">
        <v>75</v>
      </c>
      <c r="AD112" s="389" t="s">
        <v>75</v>
      </c>
      <c r="AE112" s="389" t="s">
        <v>75</v>
      </c>
      <c r="AF112" s="389" t="s">
        <v>75</v>
      </c>
      <c r="AG112" s="382"/>
      <c r="AH112" s="382"/>
      <c r="AI112" s="389" t="s">
        <v>75</v>
      </c>
      <c r="AJ112" s="389" t="s">
        <v>75</v>
      </c>
      <c r="AK112" s="389" t="s">
        <v>75</v>
      </c>
      <c r="AL112" s="389" t="s">
        <v>75</v>
      </c>
      <c r="AM112" s="382"/>
      <c r="AN112" s="382"/>
      <c r="AO112" s="382"/>
      <c r="AP112" s="382"/>
      <c r="AQ112" s="389" t="s">
        <v>75</v>
      </c>
      <c r="AR112" s="389" t="s">
        <v>75</v>
      </c>
      <c r="AS112" s="389" t="s">
        <v>75</v>
      </c>
      <c r="AT112" s="389" t="s">
        <v>75</v>
      </c>
      <c r="AU112" s="389" t="s">
        <v>75</v>
      </c>
      <c r="AV112" s="389" t="s">
        <v>75</v>
      </c>
      <c r="AW112" s="389" t="s">
        <v>75</v>
      </c>
      <c r="AX112" s="389" t="s">
        <v>204</v>
      </c>
      <c r="AY112" s="382"/>
      <c r="AZ112" s="402"/>
      <c r="BA112" s="390"/>
      <c r="BB112" s="390"/>
      <c r="BC112" s="390"/>
      <c r="BD112" s="390"/>
      <c r="BE112" s="390"/>
      <c r="BF112" s="390"/>
      <c r="BG112" s="390"/>
      <c r="BH112" s="390"/>
      <c r="BI112" s="390"/>
      <c r="BJ112" s="390"/>
      <c r="BK112" s="390"/>
      <c r="BL112" s="390"/>
      <c r="BM112" s="368"/>
    </row>
    <row r="113" ht="15" customHeight="1" spans="1:65">
      <c r="A113" s="415">
        <v>2015</v>
      </c>
      <c r="B113" s="419" t="str">
        <f ca="1" t="shared" si="14"/>
        <v>CONCLUÍDO</v>
      </c>
      <c r="C113" s="346" t="s">
        <v>342</v>
      </c>
      <c r="D113" s="347" t="s">
        <v>73</v>
      </c>
      <c r="E113" s="409" t="s">
        <v>359</v>
      </c>
      <c r="F113" s="375" t="s">
        <v>360</v>
      </c>
      <c r="G113" s="324" t="s">
        <v>361</v>
      </c>
      <c r="H113" s="375" t="s">
        <v>362</v>
      </c>
      <c r="I113" s="431" t="s">
        <v>363</v>
      </c>
      <c r="J113" s="352">
        <v>42187</v>
      </c>
      <c r="K113" s="352">
        <v>42187</v>
      </c>
      <c r="L113" s="366" t="s">
        <v>179</v>
      </c>
      <c r="M113" s="432">
        <v>42552</v>
      </c>
      <c r="N113" s="433">
        <f ca="1" t="shared" si="15"/>
        <v>0</v>
      </c>
      <c r="O113" s="432">
        <v>42552</v>
      </c>
      <c r="P113" s="432"/>
      <c r="Q113" s="366" t="s">
        <v>76</v>
      </c>
      <c r="R113" s="352">
        <v>42202</v>
      </c>
      <c r="S113" s="445"/>
      <c r="T113" s="387" t="s">
        <v>321</v>
      </c>
      <c r="U113" s="352" t="s">
        <v>106</v>
      </c>
      <c r="V113" s="382" t="s">
        <v>76</v>
      </c>
      <c r="W113" s="377">
        <v>53215.8</v>
      </c>
      <c r="X113" s="389" t="s">
        <v>75</v>
      </c>
      <c r="Y113" s="389" t="s">
        <v>75</v>
      </c>
      <c r="Z113" s="389" t="s">
        <v>75</v>
      </c>
      <c r="AA113" s="389" t="s">
        <v>75</v>
      </c>
      <c r="AB113" s="389" t="s">
        <v>364</v>
      </c>
      <c r="AC113" s="389" t="s">
        <v>75</v>
      </c>
      <c r="AD113" s="389" t="s">
        <v>75</v>
      </c>
      <c r="AE113" s="389" t="s">
        <v>75</v>
      </c>
      <c r="AF113" s="389" t="s">
        <v>75</v>
      </c>
      <c r="AG113" s="382"/>
      <c r="AH113" s="382"/>
      <c r="AI113" s="389" t="s">
        <v>75</v>
      </c>
      <c r="AJ113" s="389" t="s">
        <v>75</v>
      </c>
      <c r="AK113" s="389" t="s">
        <v>75</v>
      </c>
      <c r="AL113" s="389" t="s">
        <v>75</v>
      </c>
      <c r="AM113" s="382"/>
      <c r="AN113" s="382"/>
      <c r="AO113" s="382"/>
      <c r="AP113" s="382"/>
      <c r="AQ113" s="389" t="s">
        <v>75</v>
      </c>
      <c r="AR113" s="389" t="s">
        <v>75</v>
      </c>
      <c r="AS113" s="389" t="s">
        <v>75</v>
      </c>
      <c r="AT113" s="389" t="s">
        <v>75</v>
      </c>
      <c r="AU113" s="389" t="s">
        <v>204</v>
      </c>
      <c r="AV113" s="389" t="s">
        <v>75</v>
      </c>
      <c r="AW113" s="389" t="s">
        <v>75</v>
      </c>
      <c r="AX113" s="389" t="s">
        <v>204</v>
      </c>
      <c r="AY113" s="382"/>
      <c r="AZ113" s="402"/>
      <c r="BA113" s="390"/>
      <c r="BB113" s="390"/>
      <c r="BC113" s="390"/>
      <c r="BD113" s="390"/>
      <c r="BE113" s="390"/>
      <c r="BF113" s="390"/>
      <c r="BG113" s="390"/>
      <c r="BH113" s="390"/>
      <c r="BI113" s="390"/>
      <c r="BJ113" s="390"/>
      <c r="BK113" s="390"/>
      <c r="BL113" s="390"/>
      <c r="BM113" s="368"/>
    </row>
    <row r="114" ht="45" customHeight="1" spans="1:65">
      <c r="A114" s="415">
        <v>2015</v>
      </c>
      <c r="B114" s="419" t="str">
        <f ca="1" t="shared" si="14"/>
        <v>CONCLUÍDO</v>
      </c>
      <c r="C114" s="346" t="s">
        <v>365</v>
      </c>
      <c r="D114" s="347" t="s">
        <v>73</v>
      </c>
      <c r="E114" s="375" t="s">
        <v>366</v>
      </c>
      <c r="F114" s="375" t="s">
        <v>367</v>
      </c>
      <c r="G114" s="324" t="s">
        <v>368</v>
      </c>
      <c r="H114" s="375" t="s">
        <v>369</v>
      </c>
      <c r="I114" s="431" t="s">
        <v>370</v>
      </c>
      <c r="J114" s="352">
        <v>42191</v>
      </c>
      <c r="K114" s="352">
        <v>42191</v>
      </c>
      <c r="L114" s="366" t="s">
        <v>319</v>
      </c>
      <c r="M114" s="432">
        <v>42557</v>
      </c>
      <c r="N114" s="433">
        <f ca="1" t="shared" si="15"/>
        <v>0</v>
      </c>
      <c r="O114" s="432">
        <v>42557</v>
      </c>
      <c r="P114" s="432"/>
      <c r="Q114" s="366" t="s">
        <v>76</v>
      </c>
      <c r="R114" s="352">
        <v>42202</v>
      </c>
      <c r="S114" s="445"/>
      <c r="T114" s="387" t="s">
        <v>78</v>
      </c>
      <c r="U114" s="352" t="s">
        <v>106</v>
      </c>
      <c r="V114" s="382" t="s">
        <v>76</v>
      </c>
      <c r="W114" s="377">
        <v>54000</v>
      </c>
      <c r="X114" s="389" t="s">
        <v>75</v>
      </c>
      <c r="Y114" s="389" t="s">
        <v>75</v>
      </c>
      <c r="Z114" s="389" t="s">
        <v>75</v>
      </c>
      <c r="AA114" s="389" t="s">
        <v>75</v>
      </c>
      <c r="AB114" s="389" t="s">
        <v>371</v>
      </c>
      <c r="AC114" s="389" t="s">
        <v>75</v>
      </c>
      <c r="AD114" s="389" t="s">
        <v>75</v>
      </c>
      <c r="AE114" s="389" t="s">
        <v>75</v>
      </c>
      <c r="AF114" s="389" t="s">
        <v>75</v>
      </c>
      <c r="AG114" s="382"/>
      <c r="AH114" s="382"/>
      <c r="AI114" s="389" t="s">
        <v>75</v>
      </c>
      <c r="AJ114" s="389" t="s">
        <v>75</v>
      </c>
      <c r="AK114" s="389" t="s">
        <v>75</v>
      </c>
      <c r="AL114" s="389" t="s">
        <v>75</v>
      </c>
      <c r="AM114" s="382"/>
      <c r="AN114" s="382"/>
      <c r="AO114" s="382"/>
      <c r="AP114" s="382"/>
      <c r="AQ114" s="389" t="s">
        <v>75</v>
      </c>
      <c r="AR114" s="389" t="s">
        <v>75</v>
      </c>
      <c r="AS114" s="389" t="s">
        <v>75</v>
      </c>
      <c r="AT114" s="389" t="s">
        <v>75</v>
      </c>
      <c r="AU114" s="389" t="s">
        <v>75</v>
      </c>
      <c r="AV114" s="389" t="s">
        <v>75</v>
      </c>
      <c r="AW114" s="389" t="s">
        <v>75</v>
      </c>
      <c r="AX114" s="389" t="s">
        <v>204</v>
      </c>
      <c r="AY114" s="382"/>
      <c r="AZ114" s="402"/>
      <c r="BA114" s="390"/>
      <c r="BB114" s="390"/>
      <c r="BC114" s="390"/>
      <c r="BD114" s="390"/>
      <c r="BE114" s="390"/>
      <c r="BF114" s="390"/>
      <c r="BG114" s="390"/>
      <c r="BH114" s="390"/>
      <c r="BI114" s="390"/>
      <c r="BJ114" s="390"/>
      <c r="BK114" s="390"/>
      <c r="BL114" s="390"/>
      <c r="BM114" s="368"/>
    </row>
    <row r="115" ht="30" customHeight="1" spans="1:65">
      <c r="A115" s="415">
        <v>2015</v>
      </c>
      <c r="B115" s="419" t="str">
        <f ca="1" t="shared" si="14"/>
        <v>CONCLUÍDO</v>
      </c>
      <c r="C115" s="346" t="s">
        <v>372</v>
      </c>
      <c r="D115" s="347" t="s">
        <v>73</v>
      </c>
      <c r="E115" s="375" t="s">
        <v>373</v>
      </c>
      <c r="F115" s="375" t="s">
        <v>374</v>
      </c>
      <c r="G115" s="324" t="s">
        <v>375</v>
      </c>
      <c r="H115" s="375" t="s">
        <v>376</v>
      </c>
      <c r="I115" s="431" t="s">
        <v>377</v>
      </c>
      <c r="J115" s="352">
        <v>42312</v>
      </c>
      <c r="K115" s="352">
        <v>42312</v>
      </c>
      <c r="L115" s="366" t="s">
        <v>179</v>
      </c>
      <c r="M115" s="432">
        <v>43041</v>
      </c>
      <c r="N115" s="433">
        <f ca="1" t="shared" si="15"/>
        <v>0</v>
      </c>
      <c r="O115" s="432">
        <v>43041</v>
      </c>
      <c r="P115" s="353" t="s">
        <v>284</v>
      </c>
      <c r="Q115" s="366" t="s">
        <v>106</v>
      </c>
      <c r="R115" s="352">
        <v>42683</v>
      </c>
      <c r="S115" s="445" t="s">
        <v>378</v>
      </c>
      <c r="T115" s="387"/>
      <c r="U115" s="352"/>
      <c r="V115" s="382"/>
      <c r="W115" s="377">
        <v>33094</v>
      </c>
      <c r="X115" s="389" t="s">
        <v>75</v>
      </c>
      <c r="Y115" s="389" t="s">
        <v>75</v>
      </c>
      <c r="Z115" s="389" t="s">
        <v>75</v>
      </c>
      <c r="AA115" s="389" t="s">
        <v>75</v>
      </c>
      <c r="AB115" s="389" t="s">
        <v>75</v>
      </c>
      <c r="AC115" s="389" t="s">
        <v>75</v>
      </c>
      <c r="AD115" s="389" t="s">
        <v>75</v>
      </c>
      <c r="AE115" s="389" t="s">
        <v>75</v>
      </c>
      <c r="AF115" s="389" t="s">
        <v>75</v>
      </c>
      <c r="AG115" s="382"/>
      <c r="AH115" s="382"/>
      <c r="AI115" s="389" t="s">
        <v>75</v>
      </c>
      <c r="AJ115" s="389" t="s">
        <v>75</v>
      </c>
      <c r="AK115" s="389" t="s">
        <v>75</v>
      </c>
      <c r="AL115" s="389" t="s">
        <v>75</v>
      </c>
      <c r="AM115" s="382"/>
      <c r="AN115" s="382"/>
      <c r="AO115" s="382"/>
      <c r="AP115" s="382"/>
      <c r="AQ115" s="389" t="s">
        <v>75</v>
      </c>
      <c r="AR115" s="389" t="s">
        <v>75</v>
      </c>
      <c r="AS115" s="389" t="s">
        <v>75</v>
      </c>
      <c r="AT115" s="389" t="s">
        <v>75</v>
      </c>
      <c r="AU115" s="389" t="s">
        <v>75</v>
      </c>
      <c r="AV115" s="389" t="s">
        <v>75</v>
      </c>
      <c r="AW115" s="389" t="s">
        <v>75</v>
      </c>
      <c r="AX115" s="389" t="s">
        <v>75</v>
      </c>
      <c r="AY115" s="382"/>
      <c r="AZ115" s="402"/>
      <c r="BA115" s="390"/>
      <c r="BB115" s="390"/>
      <c r="BC115" s="390"/>
      <c r="BD115" s="390"/>
      <c r="BE115" s="390"/>
      <c r="BF115" s="390"/>
      <c r="BG115" s="390"/>
      <c r="BH115" s="390"/>
      <c r="BI115" s="390"/>
      <c r="BJ115" s="390"/>
      <c r="BK115" s="390"/>
      <c r="BL115" s="390"/>
      <c r="BM115" s="368"/>
    </row>
    <row r="116" ht="30" customHeight="1" spans="1:65">
      <c r="A116" s="415">
        <v>2015</v>
      </c>
      <c r="B116" s="419" t="str">
        <f ca="1" t="shared" si="14"/>
        <v>CONCLUÍDO</v>
      </c>
      <c r="C116" s="346" t="s">
        <v>379</v>
      </c>
      <c r="D116" s="347" t="s">
        <v>73</v>
      </c>
      <c r="E116" s="409" t="s">
        <v>380</v>
      </c>
      <c r="F116" s="375" t="s">
        <v>73</v>
      </c>
      <c r="G116" s="324" t="s">
        <v>381</v>
      </c>
      <c r="H116" s="375" t="s">
        <v>281</v>
      </c>
      <c r="I116" s="431" t="s">
        <v>382</v>
      </c>
      <c r="J116" s="352">
        <v>42345</v>
      </c>
      <c r="K116" s="352">
        <v>42397</v>
      </c>
      <c r="L116" s="366" t="s">
        <v>383</v>
      </c>
      <c r="M116" s="432">
        <v>43182</v>
      </c>
      <c r="N116" s="433">
        <f ca="1" t="shared" si="15"/>
        <v>0</v>
      </c>
      <c r="O116" s="432">
        <v>43182</v>
      </c>
      <c r="P116" s="366" t="s">
        <v>284</v>
      </c>
      <c r="Q116" s="366" t="s">
        <v>106</v>
      </c>
      <c r="R116" s="352">
        <v>42825</v>
      </c>
      <c r="S116" s="445" t="s">
        <v>384</v>
      </c>
      <c r="T116" s="387" t="s">
        <v>78</v>
      </c>
      <c r="U116" s="352" t="s">
        <v>106</v>
      </c>
      <c r="V116" s="382" t="s">
        <v>106</v>
      </c>
      <c r="W116" s="377">
        <v>1287642.01</v>
      </c>
      <c r="X116" s="389" t="s">
        <v>75</v>
      </c>
      <c r="Y116" s="389" t="s">
        <v>75</v>
      </c>
      <c r="Z116" s="389" t="s">
        <v>75</v>
      </c>
      <c r="AA116" s="389" t="s">
        <v>75</v>
      </c>
      <c r="AB116" s="389" t="s">
        <v>75</v>
      </c>
      <c r="AC116" s="389" t="s">
        <v>75</v>
      </c>
      <c r="AD116" s="389" t="s">
        <v>75</v>
      </c>
      <c r="AE116" s="389" t="s">
        <v>75</v>
      </c>
      <c r="AF116" s="389" t="s">
        <v>75</v>
      </c>
      <c r="AG116" s="382" t="s">
        <v>76</v>
      </c>
      <c r="AH116" s="382" t="s">
        <v>76</v>
      </c>
      <c r="AI116" s="389" t="s">
        <v>75</v>
      </c>
      <c r="AJ116" s="389" t="s">
        <v>75</v>
      </c>
      <c r="AK116" s="389" t="s">
        <v>75</v>
      </c>
      <c r="AL116" s="389" t="s">
        <v>75</v>
      </c>
      <c r="AM116" s="382"/>
      <c r="AN116" s="382"/>
      <c r="AO116" s="382"/>
      <c r="AP116" s="382"/>
      <c r="AQ116" s="389" t="s">
        <v>75</v>
      </c>
      <c r="AR116" s="389" t="s">
        <v>75</v>
      </c>
      <c r="AS116" s="389" t="s">
        <v>75</v>
      </c>
      <c r="AT116" s="389" t="s">
        <v>75</v>
      </c>
      <c r="AU116" s="389" t="s">
        <v>75</v>
      </c>
      <c r="AV116" s="342" t="s">
        <v>76</v>
      </c>
      <c r="AW116" s="389" t="s">
        <v>75</v>
      </c>
      <c r="AX116" s="389" t="s">
        <v>75</v>
      </c>
      <c r="AY116" s="382"/>
      <c r="AZ116" s="402"/>
      <c r="BA116" s="390"/>
      <c r="BB116" s="390"/>
      <c r="BC116" s="390"/>
      <c r="BD116" s="390"/>
      <c r="BE116" s="390"/>
      <c r="BF116" s="390"/>
      <c r="BG116" s="390"/>
      <c r="BH116" s="390"/>
      <c r="BI116" s="390"/>
      <c r="BJ116" s="390"/>
      <c r="BK116" s="390"/>
      <c r="BL116" s="390"/>
      <c r="BM116" s="368"/>
    </row>
    <row r="117" ht="45" customHeight="1" spans="1:65">
      <c r="A117" s="415">
        <v>2015</v>
      </c>
      <c r="B117" s="419" t="str">
        <f ca="1" t="shared" si="14"/>
        <v>CONCLUÍDO</v>
      </c>
      <c r="C117" s="346" t="s">
        <v>385</v>
      </c>
      <c r="D117" s="347" t="s">
        <v>73</v>
      </c>
      <c r="E117" s="375" t="s">
        <v>386</v>
      </c>
      <c r="F117" s="375" t="s">
        <v>73</v>
      </c>
      <c r="G117" s="324" t="s">
        <v>387</v>
      </c>
      <c r="H117" s="375" t="s">
        <v>388</v>
      </c>
      <c r="I117" s="431" t="s">
        <v>389</v>
      </c>
      <c r="J117" s="352">
        <v>42327</v>
      </c>
      <c r="K117" s="352">
        <v>42327</v>
      </c>
      <c r="L117" s="366" t="s">
        <v>179</v>
      </c>
      <c r="M117" s="432">
        <v>42692</v>
      </c>
      <c r="N117" s="433">
        <f ca="1" t="shared" si="15"/>
        <v>0</v>
      </c>
      <c r="O117" s="432">
        <v>42692</v>
      </c>
      <c r="P117" s="432"/>
      <c r="Q117" s="366" t="s">
        <v>76</v>
      </c>
      <c r="R117" s="352">
        <v>42342</v>
      </c>
      <c r="S117" s="445" t="s">
        <v>390</v>
      </c>
      <c r="T117" s="387" t="s">
        <v>391</v>
      </c>
      <c r="U117" s="352"/>
      <c r="V117" s="382" t="s">
        <v>76</v>
      </c>
      <c r="W117" s="377">
        <v>4950</v>
      </c>
      <c r="X117" s="389" t="s">
        <v>75</v>
      </c>
      <c r="Y117" s="389" t="s">
        <v>75</v>
      </c>
      <c r="Z117" s="389" t="s">
        <v>75</v>
      </c>
      <c r="AA117" s="389" t="s">
        <v>75</v>
      </c>
      <c r="AB117" s="389" t="s">
        <v>75</v>
      </c>
      <c r="AC117" s="389" t="s">
        <v>75</v>
      </c>
      <c r="AD117" s="389" t="s">
        <v>75</v>
      </c>
      <c r="AE117" s="389" t="s">
        <v>75</v>
      </c>
      <c r="AF117" s="389" t="s">
        <v>75</v>
      </c>
      <c r="AG117" s="382"/>
      <c r="AH117" s="382"/>
      <c r="AI117" s="389" t="s">
        <v>75</v>
      </c>
      <c r="AJ117" s="389" t="s">
        <v>75</v>
      </c>
      <c r="AK117" s="389" t="s">
        <v>75</v>
      </c>
      <c r="AL117" s="389" t="s">
        <v>75</v>
      </c>
      <c r="AM117" s="382"/>
      <c r="AN117" s="382"/>
      <c r="AO117" s="382"/>
      <c r="AP117" s="382"/>
      <c r="AQ117" s="389" t="s">
        <v>75</v>
      </c>
      <c r="AR117" s="389" t="s">
        <v>75</v>
      </c>
      <c r="AS117" s="389" t="s">
        <v>75</v>
      </c>
      <c r="AT117" s="389" t="s">
        <v>75</v>
      </c>
      <c r="AU117" s="389" t="s">
        <v>75</v>
      </c>
      <c r="AV117" s="389" t="s">
        <v>75</v>
      </c>
      <c r="AW117" s="389" t="s">
        <v>75</v>
      </c>
      <c r="AX117" s="389" t="s">
        <v>75</v>
      </c>
      <c r="AY117" s="382"/>
      <c r="AZ117" s="402"/>
      <c r="BA117" s="390"/>
      <c r="BB117" s="390"/>
      <c r="BC117" s="390"/>
      <c r="BD117" s="390"/>
      <c r="BE117" s="390"/>
      <c r="BF117" s="390"/>
      <c r="BG117" s="390"/>
      <c r="BH117" s="390"/>
      <c r="BI117" s="390"/>
      <c r="BJ117" s="390"/>
      <c r="BK117" s="390"/>
      <c r="BL117" s="390"/>
      <c r="BM117" s="368"/>
    </row>
    <row r="118" ht="30" customHeight="1" spans="1:65">
      <c r="A118" s="415">
        <v>2015</v>
      </c>
      <c r="B118" s="419" t="str">
        <f ca="1" t="shared" si="14"/>
        <v>CONCLUÍDO</v>
      </c>
      <c r="C118" s="346" t="s">
        <v>392</v>
      </c>
      <c r="D118" s="347" t="s">
        <v>73</v>
      </c>
      <c r="E118" s="375" t="s">
        <v>393</v>
      </c>
      <c r="F118" s="375" t="s">
        <v>73</v>
      </c>
      <c r="G118" s="324" t="s">
        <v>394</v>
      </c>
      <c r="H118" s="375" t="s">
        <v>395</v>
      </c>
      <c r="I118" s="431" t="s">
        <v>396</v>
      </c>
      <c r="J118" s="352">
        <v>42352</v>
      </c>
      <c r="K118" s="352">
        <v>42718</v>
      </c>
      <c r="L118" s="366" t="s">
        <v>263</v>
      </c>
      <c r="M118" s="432">
        <v>42442</v>
      </c>
      <c r="N118" s="433">
        <f ca="1" t="shared" si="15"/>
        <v>0</v>
      </c>
      <c r="O118" s="432">
        <v>42442</v>
      </c>
      <c r="P118" s="432"/>
      <c r="Q118" s="366" t="s">
        <v>76</v>
      </c>
      <c r="R118" s="352">
        <v>42725</v>
      </c>
      <c r="S118" s="445" t="s">
        <v>397</v>
      </c>
      <c r="T118" s="387" t="s">
        <v>78</v>
      </c>
      <c r="U118" s="352" t="s">
        <v>106</v>
      </c>
      <c r="V118" s="382" t="s">
        <v>76</v>
      </c>
      <c r="W118" s="377">
        <v>1300</v>
      </c>
      <c r="X118" s="389" t="s">
        <v>75</v>
      </c>
      <c r="Y118" s="389" t="s">
        <v>75</v>
      </c>
      <c r="Z118" s="389" t="s">
        <v>75</v>
      </c>
      <c r="AA118" s="389" t="s">
        <v>75</v>
      </c>
      <c r="AB118" s="389" t="s">
        <v>75</v>
      </c>
      <c r="AC118" s="389" t="s">
        <v>75</v>
      </c>
      <c r="AD118" s="389" t="s">
        <v>75</v>
      </c>
      <c r="AE118" s="389" t="s">
        <v>75</v>
      </c>
      <c r="AF118" s="389" t="s">
        <v>75</v>
      </c>
      <c r="AG118" s="382" t="s">
        <v>76</v>
      </c>
      <c r="AH118" s="382" t="s">
        <v>76</v>
      </c>
      <c r="AI118" s="389" t="s">
        <v>75</v>
      </c>
      <c r="AJ118" s="389" t="s">
        <v>75</v>
      </c>
      <c r="AK118" s="389" t="s">
        <v>75</v>
      </c>
      <c r="AL118" s="389" t="s">
        <v>75</v>
      </c>
      <c r="AM118" s="382"/>
      <c r="AN118" s="382"/>
      <c r="AO118" s="382"/>
      <c r="AP118" s="382"/>
      <c r="AQ118" s="389" t="s">
        <v>75</v>
      </c>
      <c r="AR118" s="389" t="s">
        <v>75</v>
      </c>
      <c r="AS118" s="389" t="s">
        <v>75</v>
      </c>
      <c r="AT118" s="389" t="s">
        <v>75</v>
      </c>
      <c r="AU118" s="389" t="s">
        <v>75</v>
      </c>
      <c r="AV118" s="389" t="s">
        <v>76</v>
      </c>
      <c r="AW118" s="389" t="s">
        <v>75</v>
      </c>
      <c r="AX118" s="389" t="s">
        <v>75</v>
      </c>
      <c r="AY118" s="382"/>
      <c r="AZ118" s="402"/>
      <c r="BA118" s="390"/>
      <c r="BB118" s="390"/>
      <c r="BC118" s="390"/>
      <c r="BD118" s="390"/>
      <c r="BE118" s="390"/>
      <c r="BF118" s="390"/>
      <c r="BG118" s="390"/>
      <c r="BH118" s="390"/>
      <c r="BI118" s="390"/>
      <c r="BJ118" s="390"/>
      <c r="BK118" s="390"/>
      <c r="BL118" s="390"/>
      <c r="BM118" s="368"/>
    </row>
    <row r="119" s="310" customFormat="1" ht="14.9" customHeight="1" spans="1:65">
      <c r="A119" s="388"/>
      <c r="B119" s="423"/>
      <c r="C119" s="424"/>
      <c r="D119" s="425"/>
      <c r="E119" s="414"/>
      <c r="F119" s="414"/>
      <c r="G119" s="331"/>
      <c r="H119" s="414"/>
      <c r="I119" s="435"/>
      <c r="J119" s="358"/>
      <c r="K119" s="358"/>
      <c r="L119" s="429"/>
      <c r="M119" s="436"/>
      <c r="N119" s="437"/>
      <c r="O119" s="436"/>
      <c r="P119" s="436"/>
      <c r="Q119" s="429"/>
      <c r="R119" s="358"/>
      <c r="S119" s="451"/>
      <c r="T119" s="379"/>
      <c r="U119" s="358"/>
      <c r="V119" s="327"/>
      <c r="W119" s="380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  <c r="AX119" s="327"/>
      <c r="AY119" s="327"/>
      <c r="AZ119" s="400"/>
      <c r="BA119" s="327"/>
      <c r="BB119" s="327"/>
      <c r="BC119" s="327"/>
      <c r="BD119" s="327"/>
      <c r="BE119" s="327"/>
      <c r="BF119" s="327"/>
      <c r="BG119" s="327"/>
      <c r="BH119" s="327"/>
      <c r="BI119" s="327"/>
      <c r="BJ119" s="327"/>
      <c r="BK119" s="327"/>
      <c r="BL119" s="327"/>
      <c r="BM119" s="400"/>
    </row>
    <row r="120" ht="30" customHeight="1" spans="1:65">
      <c r="A120" s="426">
        <v>2016</v>
      </c>
      <c r="B120" s="419" t="str">
        <f ca="1" t="shared" ref="B120:B138" si="16">IF($V$3&gt;=M120,"CONCLUÍDO","VIGENTE")</f>
        <v>CONCLUÍDO</v>
      </c>
      <c r="C120" s="346" t="s">
        <v>398</v>
      </c>
      <c r="D120" s="347" t="s">
        <v>73</v>
      </c>
      <c r="E120" s="375" t="s">
        <v>399</v>
      </c>
      <c r="F120" s="375" t="s">
        <v>73</v>
      </c>
      <c r="G120" s="324" t="s">
        <v>400</v>
      </c>
      <c r="H120" s="375" t="s">
        <v>401</v>
      </c>
      <c r="I120" s="431" t="s">
        <v>396</v>
      </c>
      <c r="J120" s="352">
        <v>42391</v>
      </c>
      <c r="K120" s="352">
        <v>42391</v>
      </c>
      <c r="L120" s="366" t="s">
        <v>263</v>
      </c>
      <c r="M120" s="432">
        <v>42481</v>
      </c>
      <c r="N120" s="433">
        <f ca="1" t="shared" ref="N120:N138" si="17">IF(DAYS360($V$3,M120)&lt;0,0,DAYS360($V$3,M120))</f>
        <v>0</v>
      </c>
      <c r="O120" s="432">
        <v>42481</v>
      </c>
      <c r="P120" s="432"/>
      <c r="Q120" s="366" t="s">
        <v>76</v>
      </c>
      <c r="R120" s="352">
        <v>42402</v>
      </c>
      <c r="S120" s="445" t="s">
        <v>402</v>
      </c>
      <c r="T120" s="387" t="s">
        <v>78</v>
      </c>
      <c r="U120" s="352" t="s">
        <v>106</v>
      </c>
      <c r="V120" s="382" t="s">
        <v>76</v>
      </c>
      <c r="W120" s="377">
        <v>14998.86</v>
      </c>
      <c r="X120" s="389" t="s">
        <v>75</v>
      </c>
      <c r="Y120" s="389" t="s">
        <v>75</v>
      </c>
      <c r="Z120" s="389" t="s">
        <v>75</v>
      </c>
      <c r="AA120" s="389" t="s">
        <v>75</v>
      </c>
      <c r="AB120" s="389" t="s">
        <v>75</v>
      </c>
      <c r="AC120" s="389" t="s">
        <v>75</v>
      </c>
      <c r="AD120" s="389" t="s">
        <v>75</v>
      </c>
      <c r="AE120" s="389" t="s">
        <v>75</v>
      </c>
      <c r="AF120" s="389" t="s">
        <v>75</v>
      </c>
      <c r="AG120" s="382"/>
      <c r="AH120" s="382"/>
      <c r="AI120" s="389" t="s">
        <v>75</v>
      </c>
      <c r="AJ120" s="389" t="s">
        <v>75</v>
      </c>
      <c r="AK120" s="389" t="s">
        <v>75</v>
      </c>
      <c r="AL120" s="389" t="s">
        <v>75</v>
      </c>
      <c r="AM120" s="382"/>
      <c r="AN120" s="382"/>
      <c r="AO120" s="382"/>
      <c r="AP120" s="382"/>
      <c r="AQ120" s="389" t="s">
        <v>75</v>
      </c>
      <c r="AR120" s="389" t="s">
        <v>75</v>
      </c>
      <c r="AS120" s="389" t="s">
        <v>75</v>
      </c>
      <c r="AT120" s="389" t="s">
        <v>75</v>
      </c>
      <c r="AU120" s="389" t="s">
        <v>75</v>
      </c>
      <c r="AV120" s="389" t="s">
        <v>76</v>
      </c>
      <c r="AW120" s="389" t="s">
        <v>75</v>
      </c>
      <c r="AX120" s="389" t="s">
        <v>75</v>
      </c>
      <c r="AY120" s="382"/>
      <c r="AZ120" s="402"/>
      <c r="BA120" s="390"/>
      <c r="BB120" s="390"/>
      <c r="BC120" s="390"/>
      <c r="BD120" s="390"/>
      <c r="BE120" s="390"/>
      <c r="BF120" s="390"/>
      <c r="BG120" s="390"/>
      <c r="BH120" s="390"/>
      <c r="BI120" s="390"/>
      <c r="BJ120" s="390"/>
      <c r="BK120" s="390"/>
      <c r="BL120" s="390"/>
      <c r="BM120" s="368"/>
    </row>
    <row r="121" ht="30" customHeight="1" spans="1:65">
      <c r="A121" s="426">
        <v>2016</v>
      </c>
      <c r="B121" s="419" t="str">
        <f ca="1" t="shared" si="16"/>
        <v>CONCLUÍDO</v>
      </c>
      <c r="C121" s="346" t="s">
        <v>403</v>
      </c>
      <c r="D121" s="347" t="s">
        <v>73</v>
      </c>
      <c r="E121" s="375" t="s">
        <v>404</v>
      </c>
      <c r="F121" s="409" t="s">
        <v>398</v>
      </c>
      <c r="G121" s="324" t="s">
        <v>405</v>
      </c>
      <c r="H121" s="375" t="s">
        <v>297</v>
      </c>
      <c r="I121" s="431" t="s">
        <v>406</v>
      </c>
      <c r="J121" s="352">
        <v>42418</v>
      </c>
      <c r="K121" s="352">
        <v>42418</v>
      </c>
      <c r="L121" s="366" t="s">
        <v>179</v>
      </c>
      <c r="M121" s="432">
        <v>42783</v>
      </c>
      <c r="N121" s="433">
        <f ca="1" t="shared" si="17"/>
        <v>0</v>
      </c>
      <c r="O121" s="432">
        <v>42783</v>
      </c>
      <c r="P121" s="432"/>
      <c r="Q121" s="366" t="s">
        <v>76</v>
      </c>
      <c r="R121" s="352">
        <v>42422</v>
      </c>
      <c r="S121" s="445" t="s">
        <v>407</v>
      </c>
      <c r="T121" s="452" t="s">
        <v>300</v>
      </c>
      <c r="U121" s="352" t="s">
        <v>76</v>
      </c>
      <c r="V121" s="382" t="s">
        <v>76</v>
      </c>
      <c r="W121" s="377">
        <v>376680</v>
      </c>
      <c r="X121" s="389" t="s">
        <v>75</v>
      </c>
      <c r="Y121" s="389" t="s">
        <v>75</v>
      </c>
      <c r="Z121" s="389" t="s">
        <v>75</v>
      </c>
      <c r="AA121" s="389" t="s">
        <v>75</v>
      </c>
      <c r="AB121" s="389" t="s">
        <v>75</v>
      </c>
      <c r="AC121" s="389" t="s">
        <v>75</v>
      </c>
      <c r="AD121" s="389" t="s">
        <v>75</v>
      </c>
      <c r="AE121" s="389" t="s">
        <v>75</v>
      </c>
      <c r="AF121" s="389" t="s">
        <v>75</v>
      </c>
      <c r="AG121" s="382" t="s">
        <v>76</v>
      </c>
      <c r="AH121" s="382" t="s">
        <v>76</v>
      </c>
      <c r="AI121" s="389" t="s">
        <v>75</v>
      </c>
      <c r="AJ121" s="389" t="s">
        <v>75</v>
      </c>
      <c r="AK121" s="389" t="s">
        <v>75</v>
      </c>
      <c r="AL121" s="389" t="s">
        <v>75</v>
      </c>
      <c r="AM121" s="382"/>
      <c r="AN121" s="382"/>
      <c r="AO121" s="382"/>
      <c r="AP121" s="382"/>
      <c r="AQ121" s="389" t="s">
        <v>75</v>
      </c>
      <c r="AR121" s="389" t="s">
        <v>75</v>
      </c>
      <c r="AS121" s="389" t="s">
        <v>75</v>
      </c>
      <c r="AT121" s="389" t="s">
        <v>75</v>
      </c>
      <c r="AU121" s="389" t="s">
        <v>75</v>
      </c>
      <c r="AV121" s="389" t="s">
        <v>75</v>
      </c>
      <c r="AW121" s="389" t="s">
        <v>75</v>
      </c>
      <c r="AX121" s="389" t="s">
        <v>75</v>
      </c>
      <c r="AY121" s="382"/>
      <c r="AZ121" s="402"/>
      <c r="BA121" s="390"/>
      <c r="BB121" s="390"/>
      <c r="BC121" s="390"/>
      <c r="BD121" s="390"/>
      <c r="BE121" s="390"/>
      <c r="BF121" s="390"/>
      <c r="BG121" s="390"/>
      <c r="BH121" s="390"/>
      <c r="BI121" s="390"/>
      <c r="BJ121" s="390"/>
      <c r="BK121" s="390"/>
      <c r="BL121" s="390"/>
      <c r="BM121" s="368"/>
    </row>
    <row r="122" ht="30" customHeight="1" spans="1:65">
      <c r="A122" s="426">
        <v>2016</v>
      </c>
      <c r="B122" s="419" t="str">
        <f ca="1" t="shared" si="16"/>
        <v>CONCLUÍDO</v>
      </c>
      <c r="C122" s="346" t="s">
        <v>408</v>
      </c>
      <c r="D122" s="347" t="s">
        <v>73</v>
      </c>
      <c r="E122" s="375" t="s">
        <v>409</v>
      </c>
      <c r="F122" s="375" t="s">
        <v>410</v>
      </c>
      <c r="G122" s="324" t="s">
        <v>411</v>
      </c>
      <c r="H122" s="375" t="s">
        <v>168</v>
      </c>
      <c r="I122" s="431" t="s">
        <v>412</v>
      </c>
      <c r="J122" s="352">
        <v>42422</v>
      </c>
      <c r="K122" s="352">
        <v>42422</v>
      </c>
      <c r="L122" s="366"/>
      <c r="M122" s="432">
        <v>42735</v>
      </c>
      <c r="N122" s="433">
        <f ca="1" t="shared" si="17"/>
        <v>0</v>
      </c>
      <c r="O122" s="432">
        <v>42735</v>
      </c>
      <c r="P122" s="432"/>
      <c r="Q122" s="366" t="s">
        <v>76</v>
      </c>
      <c r="R122" s="352"/>
      <c r="S122" s="445"/>
      <c r="T122" s="452" t="s">
        <v>413</v>
      </c>
      <c r="U122" s="352" t="s">
        <v>76</v>
      </c>
      <c r="V122" s="382" t="s">
        <v>76</v>
      </c>
      <c r="W122" s="377">
        <v>106530</v>
      </c>
      <c r="X122" s="389" t="s">
        <v>75</v>
      </c>
      <c r="Y122" s="389" t="s">
        <v>75</v>
      </c>
      <c r="Z122" s="389" t="s">
        <v>75</v>
      </c>
      <c r="AA122" s="389" t="s">
        <v>75</v>
      </c>
      <c r="AB122" s="389" t="s">
        <v>75</v>
      </c>
      <c r="AC122" s="389" t="s">
        <v>75</v>
      </c>
      <c r="AD122" s="389" t="s">
        <v>139</v>
      </c>
      <c r="AE122" s="389" t="s">
        <v>139</v>
      </c>
      <c r="AF122" s="389" t="s">
        <v>75</v>
      </c>
      <c r="AG122" s="382" t="s">
        <v>76</v>
      </c>
      <c r="AH122" s="382" t="s">
        <v>76</v>
      </c>
      <c r="AI122" s="389" t="s">
        <v>75</v>
      </c>
      <c r="AJ122" s="389" t="s">
        <v>75</v>
      </c>
      <c r="AK122" s="389" t="s">
        <v>75</v>
      </c>
      <c r="AL122" s="389" t="s">
        <v>75</v>
      </c>
      <c r="AM122" s="382"/>
      <c r="AN122" s="382"/>
      <c r="AO122" s="382"/>
      <c r="AP122" s="382"/>
      <c r="AQ122" s="389"/>
      <c r="AR122" s="389"/>
      <c r="AS122" s="389"/>
      <c r="AT122" s="389"/>
      <c r="AU122" s="389"/>
      <c r="AV122" s="389"/>
      <c r="AW122" s="389"/>
      <c r="AX122" s="389"/>
      <c r="AY122" s="382"/>
      <c r="AZ122" s="402"/>
      <c r="BA122" s="390"/>
      <c r="BB122" s="390"/>
      <c r="BC122" s="390"/>
      <c r="BD122" s="390"/>
      <c r="BE122" s="390"/>
      <c r="BF122" s="390"/>
      <c r="BG122" s="390"/>
      <c r="BH122" s="390"/>
      <c r="BI122" s="390"/>
      <c r="BJ122" s="390"/>
      <c r="BK122" s="390"/>
      <c r="BL122" s="390"/>
      <c r="BM122" s="368"/>
    </row>
    <row r="123" ht="30" customHeight="1" spans="1:65">
      <c r="A123" s="426">
        <v>2016</v>
      </c>
      <c r="B123" s="419" t="str">
        <f ca="1" t="shared" si="16"/>
        <v>CONCLUÍDO</v>
      </c>
      <c r="C123" s="346" t="s">
        <v>414</v>
      </c>
      <c r="D123" s="347" t="s">
        <v>73</v>
      </c>
      <c r="E123" s="375" t="s">
        <v>409</v>
      </c>
      <c r="F123" s="375" t="s">
        <v>415</v>
      </c>
      <c r="G123" s="324" t="s">
        <v>310</v>
      </c>
      <c r="H123" s="375" t="s">
        <v>311</v>
      </c>
      <c r="I123" s="431" t="s">
        <v>416</v>
      </c>
      <c r="J123" s="352">
        <v>42425</v>
      </c>
      <c r="K123" s="352">
        <v>42425</v>
      </c>
      <c r="L123" s="366"/>
      <c r="M123" s="432">
        <v>42735</v>
      </c>
      <c r="N123" s="433">
        <f ca="1" t="shared" si="17"/>
        <v>0</v>
      </c>
      <c r="O123" s="432">
        <v>42735</v>
      </c>
      <c r="P123" s="432"/>
      <c r="Q123" s="366" t="s">
        <v>76</v>
      </c>
      <c r="R123" s="352">
        <v>42443</v>
      </c>
      <c r="S123" s="445"/>
      <c r="T123" s="387" t="s">
        <v>413</v>
      </c>
      <c r="U123" s="352"/>
      <c r="V123" s="382"/>
      <c r="W123" s="377">
        <v>60030</v>
      </c>
      <c r="X123" s="389" t="s">
        <v>139</v>
      </c>
      <c r="Y123" s="389" t="s">
        <v>139</v>
      </c>
      <c r="Z123" s="389" t="s">
        <v>139</v>
      </c>
      <c r="AA123" s="389" t="s">
        <v>139</v>
      </c>
      <c r="AB123" s="389" t="s">
        <v>417</v>
      </c>
      <c r="AC123" s="389" t="s">
        <v>139</v>
      </c>
      <c r="AD123" s="389" t="s">
        <v>139</v>
      </c>
      <c r="AE123" s="389" t="s">
        <v>139</v>
      </c>
      <c r="AF123" s="389" t="s">
        <v>139</v>
      </c>
      <c r="AG123" s="382"/>
      <c r="AH123" s="382"/>
      <c r="AI123" s="389" t="s">
        <v>75</v>
      </c>
      <c r="AJ123" s="389" t="s">
        <v>75</v>
      </c>
      <c r="AK123" s="389" t="s">
        <v>75</v>
      </c>
      <c r="AL123" s="389" t="s">
        <v>75</v>
      </c>
      <c r="AM123" s="382"/>
      <c r="AN123" s="382"/>
      <c r="AO123" s="382"/>
      <c r="AP123" s="382"/>
      <c r="AQ123" s="389"/>
      <c r="AR123" s="389"/>
      <c r="AS123" s="389"/>
      <c r="AT123" s="389"/>
      <c r="AU123" s="389"/>
      <c r="AV123" s="389"/>
      <c r="AW123" s="389"/>
      <c r="AX123" s="389"/>
      <c r="AY123" s="382"/>
      <c r="AZ123" s="402"/>
      <c r="BA123" s="390"/>
      <c r="BB123" s="390"/>
      <c r="BC123" s="390"/>
      <c r="BD123" s="390"/>
      <c r="BE123" s="390"/>
      <c r="BF123" s="390"/>
      <c r="BG123" s="390"/>
      <c r="BH123" s="390"/>
      <c r="BI123" s="390"/>
      <c r="BJ123" s="390"/>
      <c r="BK123" s="390"/>
      <c r="BL123" s="390"/>
      <c r="BM123" s="368"/>
    </row>
    <row r="124" ht="45" customHeight="1" spans="1:65">
      <c r="A124" s="426">
        <v>2016</v>
      </c>
      <c r="B124" s="419" t="str">
        <f ca="1" t="shared" si="16"/>
        <v>CONCLUÍDO</v>
      </c>
      <c r="C124" s="346" t="s">
        <v>418</v>
      </c>
      <c r="D124" s="347" t="s">
        <v>73</v>
      </c>
      <c r="E124" s="375" t="s">
        <v>419</v>
      </c>
      <c r="F124" s="375" t="s">
        <v>73</v>
      </c>
      <c r="G124" s="324" t="s">
        <v>420</v>
      </c>
      <c r="H124" s="375" t="s">
        <v>421</v>
      </c>
      <c r="I124" s="431" t="s">
        <v>422</v>
      </c>
      <c r="J124" s="352">
        <v>42460</v>
      </c>
      <c r="K124" s="352">
        <v>42460</v>
      </c>
      <c r="L124" s="366" t="s">
        <v>179</v>
      </c>
      <c r="M124" s="432">
        <v>42824</v>
      </c>
      <c r="N124" s="433">
        <f ca="1" t="shared" si="17"/>
        <v>0</v>
      </c>
      <c r="O124" s="432">
        <v>42824</v>
      </c>
      <c r="P124" s="432"/>
      <c r="Q124" s="366" t="s">
        <v>76</v>
      </c>
      <c r="R124" s="352">
        <v>42464</v>
      </c>
      <c r="S124" s="445"/>
      <c r="T124" s="387" t="s">
        <v>108</v>
      </c>
      <c r="U124" s="352" t="s">
        <v>76</v>
      </c>
      <c r="V124" s="382" t="s">
        <v>76</v>
      </c>
      <c r="W124" s="377">
        <v>30505.5</v>
      </c>
      <c r="X124" s="389" t="s">
        <v>75</v>
      </c>
      <c r="Y124" s="389" t="s">
        <v>75</v>
      </c>
      <c r="Z124" s="389" t="s">
        <v>75</v>
      </c>
      <c r="AA124" s="389" t="s">
        <v>75</v>
      </c>
      <c r="AB124" s="389" t="s">
        <v>75</v>
      </c>
      <c r="AC124" s="389" t="s">
        <v>75</v>
      </c>
      <c r="AD124" s="389" t="s">
        <v>75</v>
      </c>
      <c r="AE124" s="389" t="s">
        <v>75</v>
      </c>
      <c r="AF124" s="389" t="s">
        <v>75</v>
      </c>
      <c r="AG124" s="382"/>
      <c r="AH124" s="382"/>
      <c r="AI124" s="389" t="s">
        <v>75</v>
      </c>
      <c r="AJ124" s="389" t="s">
        <v>75</v>
      </c>
      <c r="AK124" s="389" t="s">
        <v>75</v>
      </c>
      <c r="AL124" s="389" t="s">
        <v>75</v>
      </c>
      <c r="AM124" s="382"/>
      <c r="AN124" s="382"/>
      <c r="AO124" s="382"/>
      <c r="AP124" s="382"/>
      <c r="AQ124" s="389" t="s">
        <v>75</v>
      </c>
      <c r="AR124" s="389" t="s">
        <v>75</v>
      </c>
      <c r="AS124" s="389" t="s">
        <v>75</v>
      </c>
      <c r="AT124" s="389" t="s">
        <v>75</v>
      </c>
      <c r="AU124" s="389" t="s">
        <v>75</v>
      </c>
      <c r="AV124" s="389" t="s">
        <v>75</v>
      </c>
      <c r="AW124" s="389" t="s">
        <v>75</v>
      </c>
      <c r="AX124" s="389" t="s">
        <v>75</v>
      </c>
      <c r="AY124" s="382"/>
      <c r="AZ124" s="402"/>
      <c r="BA124" s="390"/>
      <c r="BB124" s="390"/>
      <c r="BC124" s="390"/>
      <c r="BD124" s="390"/>
      <c r="BE124" s="390"/>
      <c r="BF124" s="390"/>
      <c r="BG124" s="390"/>
      <c r="BH124" s="390"/>
      <c r="BI124" s="390"/>
      <c r="BJ124" s="390"/>
      <c r="BK124" s="390"/>
      <c r="BL124" s="390"/>
      <c r="BM124" s="368"/>
    </row>
    <row r="125" ht="30" customHeight="1" spans="1:65">
      <c r="A125" s="426">
        <v>2016</v>
      </c>
      <c r="B125" s="419" t="str">
        <f ca="1" t="shared" si="16"/>
        <v>CONCLUÍDO</v>
      </c>
      <c r="C125" s="346" t="s">
        <v>423</v>
      </c>
      <c r="D125" s="347" t="s">
        <v>73</v>
      </c>
      <c r="E125" s="375" t="s">
        <v>424</v>
      </c>
      <c r="F125" s="375" t="s">
        <v>425</v>
      </c>
      <c r="G125" s="324" t="s">
        <v>426</v>
      </c>
      <c r="H125" s="375" t="s">
        <v>427</v>
      </c>
      <c r="I125" s="431" t="s">
        <v>428</v>
      </c>
      <c r="J125" s="352">
        <v>42528</v>
      </c>
      <c r="K125" s="352">
        <v>42528</v>
      </c>
      <c r="L125" s="366" t="s">
        <v>179</v>
      </c>
      <c r="M125" s="432">
        <v>42892</v>
      </c>
      <c r="N125" s="433">
        <f ca="1" t="shared" si="17"/>
        <v>0</v>
      </c>
      <c r="O125" s="432">
        <v>42892</v>
      </c>
      <c r="P125" s="432"/>
      <c r="Q125" s="366" t="s">
        <v>76</v>
      </c>
      <c r="R125" s="352">
        <v>42530</v>
      </c>
      <c r="S125" s="445" t="s">
        <v>429</v>
      </c>
      <c r="T125" s="387" t="s">
        <v>430</v>
      </c>
      <c r="U125" s="352"/>
      <c r="V125" s="382" t="s">
        <v>76</v>
      </c>
      <c r="W125" s="377">
        <v>16000</v>
      </c>
      <c r="X125" s="389" t="s">
        <v>75</v>
      </c>
      <c r="Y125" s="389" t="s">
        <v>75</v>
      </c>
      <c r="Z125" s="389" t="s">
        <v>75</v>
      </c>
      <c r="AA125" s="389" t="s">
        <v>75</v>
      </c>
      <c r="AB125" s="389" t="s">
        <v>75</v>
      </c>
      <c r="AC125" s="389" t="s">
        <v>75</v>
      </c>
      <c r="AD125" s="389" t="s">
        <v>75</v>
      </c>
      <c r="AE125" s="389" t="s">
        <v>75</v>
      </c>
      <c r="AF125" s="389" t="s">
        <v>75</v>
      </c>
      <c r="AG125" s="382"/>
      <c r="AH125" s="382"/>
      <c r="AI125" s="342"/>
      <c r="AJ125" s="342"/>
      <c r="AK125" s="342"/>
      <c r="AL125" s="342"/>
      <c r="AM125" s="382"/>
      <c r="AN125" s="382"/>
      <c r="AO125" s="382"/>
      <c r="AP125" s="382"/>
      <c r="AQ125" s="389" t="s">
        <v>75</v>
      </c>
      <c r="AR125" s="342"/>
      <c r="AS125" s="342"/>
      <c r="AT125" s="342"/>
      <c r="AU125" s="389" t="s">
        <v>75</v>
      </c>
      <c r="AV125" s="342"/>
      <c r="AW125" s="342"/>
      <c r="AX125" s="342"/>
      <c r="AY125" s="382"/>
      <c r="AZ125" s="402"/>
      <c r="BA125" s="390"/>
      <c r="BB125" s="390"/>
      <c r="BC125" s="390"/>
      <c r="BD125" s="390"/>
      <c r="BE125" s="390"/>
      <c r="BF125" s="390"/>
      <c r="BG125" s="390"/>
      <c r="BH125" s="390"/>
      <c r="BI125" s="390"/>
      <c r="BJ125" s="390"/>
      <c r="BK125" s="390"/>
      <c r="BL125" s="390"/>
      <c r="BM125" s="368"/>
    </row>
    <row r="126" ht="30" customHeight="1" spans="1:65">
      <c r="A126" s="426">
        <v>2016</v>
      </c>
      <c r="B126" s="419" t="str">
        <f ca="1" t="shared" si="16"/>
        <v>CONCLUÍDO</v>
      </c>
      <c r="C126" s="346" t="s">
        <v>431</v>
      </c>
      <c r="D126" s="347" t="s">
        <v>73</v>
      </c>
      <c r="E126" s="427" t="s">
        <v>432</v>
      </c>
      <c r="F126" s="375" t="s">
        <v>433</v>
      </c>
      <c r="G126" s="324" t="s">
        <v>434</v>
      </c>
      <c r="H126" s="375" t="s">
        <v>344</v>
      </c>
      <c r="I126" s="431" t="s">
        <v>435</v>
      </c>
      <c r="J126" s="352">
        <v>42552</v>
      </c>
      <c r="K126" s="352">
        <v>42552</v>
      </c>
      <c r="L126" s="366" t="s">
        <v>179</v>
      </c>
      <c r="M126" s="366">
        <v>42916</v>
      </c>
      <c r="N126" s="433">
        <f ca="1" t="shared" si="17"/>
        <v>0</v>
      </c>
      <c r="O126" s="432">
        <v>42916</v>
      </c>
      <c r="P126" s="432"/>
      <c r="Q126" s="366" t="s">
        <v>76</v>
      </c>
      <c r="R126" s="352">
        <v>42583</v>
      </c>
      <c r="S126" s="445" t="s">
        <v>436</v>
      </c>
      <c r="T126" s="387" t="s">
        <v>437</v>
      </c>
      <c r="U126" s="352" t="s">
        <v>76</v>
      </c>
      <c r="V126" s="382" t="s">
        <v>76</v>
      </c>
      <c r="W126" s="377">
        <v>40371.6</v>
      </c>
      <c r="X126" s="342"/>
      <c r="Y126" s="342"/>
      <c r="Z126" s="342"/>
      <c r="AA126" s="342"/>
      <c r="AB126" s="342"/>
      <c r="AC126" s="342"/>
      <c r="AD126" s="342"/>
      <c r="AE126" s="342"/>
      <c r="AF126" s="342"/>
      <c r="AG126" s="382"/>
      <c r="AH126" s="382"/>
      <c r="AI126" s="342"/>
      <c r="AJ126" s="342"/>
      <c r="AK126" s="342"/>
      <c r="AL126" s="342"/>
      <c r="AM126" s="382"/>
      <c r="AN126" s="382"/>
      <c r="AO126" s="382"/>
      <c r="AP126" s="382"/>
      <c r="AQ126" s="342"/>
      <c r="AR126" s="342"/>
      <c r="AS126" s="342"/>
      <c r="AT126" s="342"/>
      <c r="AU126" s="342"/>
      <c r="AV126" s="342"/>
      <c r="AW126" s="342"/>
      <c r="AX126" s="342"/>
      <c r="AY126" s="382"/>
      <c r="AZ126" s="402"/>
      <c r="BA126" s="390"/>
      <c r="BB126" s="390"/>
      <c r="BC126" s="390"/>
      <c r="BD126" s="390"/>
      <c r="BE126" s="390"/>
      <c r="BF126" s="390"/>
      <c r="BG126" s="390"/>
      <c r="BH126" s="390"/>
      <c r="BI126" s="390"/>
      <c r="BJ126" s="390"/>
      <c r="BK126" s="390"/>
      <c r="BL126" s="390"/>
      <c r="BM126" s="368"/>
    </row>
    <row r="127" ht="30" customHeight="1" spans="1:65">
      <c r="A127" s="426">
        <v>2016</v>
      </c>
      <c r="B127" s="419" t="str">
        <f ca="1" t="shared" si="16"/>
        <v>CONCLUÍDO</v>
      </c>
      <c r="C127" s="346" t="s">
        <v>438</v>
      </c>
      <c r="D127" s="347" t="s">
        <v>73</v>
      </c>
      <c r="E127" s="427" t="s">
        <v>432</v>
      </c>
      <c r="F127" s="375" t="s">
        <v>439</v>
      </c>
      <c r="G127" s="324" t="s">
        <v>440</v>
      </c>
      <c r="H127" s="375" t="s">
        <v>227</v>
      </c>
      <c r="I127" s="431" t="s">
        <v>435</v>
      </c>
      <c r="J127" s="352">
        <v>42552</v>
      </c>
      <c r="K127" s="352">
        <v>42552</v>
      </c>
      <c r="L127" s="366" t="s">
        <v>179</v>
      </c>
      <c r="M127" s="366">
        <v>42916</v>
      </c>
      <c r="N127" s="433">
        <f ca="1" t="shared" si="17"/>
        <v>0</v>
      </c>
      <c r="O127" s="432">
        <v>42916</v>
      </c>
      <c r="P127" s="432"/>
      <c r="Q127" s="366" t="s">
        <v>76</v>
      </c>
      <c r="R127" s="352">
        <v>42585</v>
      </c>
      <c r="S127" s="445" t="s">
        <v>441</v>
      </c>
      <c r="T127" s="387" t="s">
        <v>437</v>
      </c>
      <c r="U127" s="352" t="s">
        <v>76</v>
      </c>
      <c r="V127" s="382" t="s">
        <v>76</v>
      </c>
      <c r="W127" s="377">
        <v>24617.4</v>
      </c>
      <c r="X127" s="342"/>
      <c r="Y127" s="342"/>
      <c r="Z127" s="342"/>
      <c r="AA127" s="342"/>
      <c r="AB127" s="342"/>
      <c r="AC127" s="342"/>
      <c r="AD127" s="342"/>
      <c r="AE127" s="342"/>
      <c r="AF127" s="342"/>
      <c r="AG127" s="382"/>
      <c r="AH127" s="382"/>
      <c r="AI127" s="342"/>
      <c r="AJ127" s="342"/>
      <c r="AK127" s="342"/>
      <c r="AL127" s="342"/>
      <c r="AM127" s="382"/>
      <c r="AN127" s="382"/>
      <c r="AO127" s="382"/>
      <c r="AP127" s="382"/>
      <c r="AQ127" s="342"/>
      <c r="AR127" s="342"/>
      <c r="AS127" s="342"/>
      <c r="AT127" s="342"/>
      <c r="AU127" s="342"/>
      <c r="AV127" s="342"/>
      <c r="AW127" s="342"/>
      <c r="AX127" s="342"/>
      <c r="AY127" s="382"/>
      <c r="AZ127" s="402"/>
      <c r="BA127" s="390"/>
      <c r="BB127" s="390"/>
      <c r="BC127" s="390"/>
      <c r="BD127" s="390"/>
      <c r="BE127" s="390"/>
      <c r="BF127" s="390"/>
      <c r="BG127" s="390"/>
      <c r="BH127" s="390"/>
      <c r="BI127" s="390"/>
      <c r="BJ127" s="390"/>
      <c r="BK127" s="390"/>
      <c r="BL127" s="390"/>
      <c r="BM127" s="368"/>
    </row>
    <row r="128" ht="30" customHeight="1" spans="1:65">
      <c r="A128" s="426">
        <v>2016</v>
      </c>
      <c r="B128" s="419" t="str">
        <f ca="1" t="shared" si="16"/>
        <v>CONCLUÍDO</v>
      </c>
      <c r="C128" s="346" t="s">
        <v>442</v>
      </c>
      <c r="D128" s="347" t="s">
        <v>73</v>
      </c>
      <c r="E128" s="427" t="s">
        <v>432</v>
      </c>
      <c r="F128" s="375" t="s">
        <v>443</v>
      </c>
      <c r="G128" s="324" t="s">
        <v>444</v>
      </c>
      <c r="H128" s="375" t="s">
        <v>331</v>
      </c>
      <c r="I128" s="431" t="s">
        <v>435</v>
      </c>
      <c r="J128" s="352">
        <v>42552</v>
      </c>
      <c r="K128" s="352">
        <v>42552</v>
      </c>
      <c r="L128" s="366" t="s">
        <v>179</v>
      </c>
      <c r="M128" s="366">
        <v>42916</v>
      </c>
      <c r="N128" s="433">
        <f ca="1" t="shared" si="17"/>
        <v>0</v>
      </c>
      <c r="O128" s="432">
        <v>42916</v>
      </c>
      <c r="P128" s="432"/>
      <c r="Q128" s="366" t="s">
        <v>76</v>
      </c>
      <c r="R128" s="352">
        <v>42583</v>
      </c>
      <c r="S128" s="445" t="s">
        <v>445</v>
      </c>
      <c r="T128" s="387" t="s">
        <v>437</v>
      </c>
      <c r="U128" s="352" t="s">
        <v>76</v>
      </c>
      <c r="V128" s="382" t="s">
        <v>76</v>
      </c>
      <c r="W128" s="377">
        <v>234050.16</v>
      </c>
      <c r="X128" s="342"/>
      <c r="Y128" s="342"/>
      <c r="Z128" s="342"/>
      <c r="AA128" s="342"/>
      <c r="AB128" s="342"/>
      <c r="AC128" s="342"/>
      <c r="AD128" s="342"/>
      <c r="AE128" s="342"/>
      <c r="AF128" s="342"/>
      <c r="AG128" s="382"/>
      <c r="AH128" s="382"/>
      <c r="AI128" s="342"/>
      <c r="AJ128" s="342"/>
      <c r="AK128" s="342"/>
      <c r="AL128" s="342"/>
      <c r="AM128" s="382"/>
      <c r="AN128" s="382"/>
      <c r="AO128" s="382"/>
      <c r="AP128" s="382"/>
      <c r="AQ128" s="342"/>
      <c r="AR128" s="342"/>
      <c r="AS128" s="342"/>
      <c r="AT128" s="342"/>
      <c r="AU128" s="342"/>
      <c r="AV128" s="342"/>
      <c r="AW128" s="342"/>
      <c r="AX128" s="342"/>
      <c r="AY128" s="382"/>
      <c r="AZ128" s="402"/>
      <c r="BA128" s="390"/>
      <c r="BB128" s="390"/>
      <c r="BC128" s="390"/>
      <c r="BD128" s="390"/>
      <c r="BE128" s="390"/>
      <c r="BF128" s="390"/>
      <c r="BG128" s="390"/>
      <c r="BH128" s="390"/>
      <c r="BI128" s="390"/>
      <c r="BJ128" s="390"/>
      <c r="BK128" s="390"/>
      <c r="BL128" s="390"/>
      <c r="BM128" s="368"/>
    </row>
    <row r="129" ht="30" customHeight="1" spans="1:65">
      <c r="A129" s="426">
        <v>2016</v>
      </c>
      <c r="B129" s="419" t="str">
        <f ca="1" t="shared" si="16"/>
        <v>CONCLUÍDO</v>
      </c>
      <c r="C129" s="346" t="s">
        <v>446</v>
      </c>
      <c r="D129" s="347" t="s">
        <v>73</v>
      </c>
      <c r="E129" s="427" t="s">
        <v>432</v>
      </c>
      <c r="F129" s="375" t="s">
        <v>447</v>
      </c>
      <c r="G129" s="324" t="s">
        <v>448</v>
      </c>
      <c r="H129" s="375" t="s">
        <v>449</v>
      </c>
      <c r="I129" s="431" t="s">
        <v>435</v>
      </c>
      <c r="J129" s="352">
        <v>42552</v>
      </c>
      <c r="K129" s="352">
        <v>42552</v>
      </c>
      <c r="L129" s="366" t="s">
        <v>179</v>
      </c>
      <c r="M129" s="366">
        <v>42916</v>
      </c>
      <c r="N129" s="433">
        <f ca="1" t="shared" si="17"/>
        <v>0</v>
      </c>
      <c r="O129" s="432">
        <v>42916</v>
      </c>
      <c r="P129" s="432"/>
      <c r="Q129" s="366" t="s">
        <v>76</v>
      </c>
      <c r="R129" s="352">
        <v>42583</v>
      </c>
      <c r="S129" s="445" t="s">
        <v>450</v>
      </c>
      <c r="T129" s="387" t="s">
        <v>437</v>
      </c>
      <c r="U129" s="352" t="s">
        <v>76</v>
      </c>
      <c r="V129" s="382" t="s">
        <v>76</v>
      </c>
      <c r="W129" s="377">
        <v>3240</v>
      </c>
      <c r="X129" s="342"/>
      <c r="Y129" s="342"/>
      <c r="Z129" s="342"/>
      <c r="AA129" s="342"/>
      <c r="AB129" s="342"/>
      <c r="AC129" s="342"/>
      <c r="AD129" s="342"/>
      <c r="AE129" s="342"/>
      <c r="AF129" s="342"/>
      <c r="AG129" s="382"/>
      <c r="AH129" s="382"/>
      <c r="AI129" s="342"/>
      <c r="AJ129" s="342"/>
      <c r="AK129" s="342"/>
      <c r="AL129" s="342"/>
      <c r="AM129" s="382"/>
      <c r="AN129" s="382"/>
      <c r="AO129" s="382"/>
      <c r="AP129" s="382"/>
      <c r="AQ129" s="342"/>
      <c r="AR129" s="342"/>
      <c r="AS129" s="342"/>
      <c r="AT129" s="342"/>
      <c r="AU129" s="342"/>
      <c r="AV129" s="342"/>
      <c r="AW129" s="342"/>
      <c r="AX129" s="342"/>
      <c r="AY129" s="382"/>
      <c r="AZ129" s="402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68"/>
    </row>
    <row r="130" ht="30" customHeight="1" spans="1:65">
      <c r="A130" s="426">
        <v>2016</v>
      </c>
      <c r="B130" s="419" t="str">
        <f ca="1" t="shared" si="16"/>
        <v>CONCLUÍDO</v>
      </c>
      <c r="C130" s="346" t="s">
        <v>451</v>
      </c>
      <c r="D130" s="347" t="s">
        <v>73</v>
      </c>
      <c r="E130" s="427" t="s">
        <v>432</v>
      </c>
      <c r="F130" s="375" t="s">
        <v>452</v>
      </c>
      <c r="G130" s="324" t="s">
        <v>184</v>
      </c>
      <c r="H130" s="375" t="s">
        <v>185</v>
      </c>
      <c r="I130" s="431" t="s">
        <v>435</v>
      </c>
      <c r="J130" s="352">
        <v>42552</v>
      </c>
      <c r="K130" s="352">
        <v>42552</v>
      </c>
      <c r="L130" s="366" t="s">
        <v>179</v>
      </c>
      <c r="M130" s="366">
        <v>42916</v>
      </c>
      <c r="N130" s="433">
        <f ca="1" t="shared" si="17"/>
        <v>0</v>
      </c>
      <c r="O130" s="432">
        <v>42916</v>
      </c>
      <c r="P130" s="432"/>
      <c r="Q130" s="366" t="s">
        <v>76</v>
      </c>
      <c r="R130" s="352">
        <v>42583</v>
      </c>
      <c r="S130" s="445" t="s">
        <v>453</v>
      </c>
      <c r="T130" s="387" t="s">
        <v>437</v>
      </c>
      <c r="U130" s="352" t="s">
        <v>76</v>
      </c>
      <c r="V130" s="382" t="s">
        <v>76</v>
      </c>
      <c r="W130" s="377">
        <v>59638.56</v>
      </c>
      <c r="X130" s="342"/>
      <c r="Y130" s="342"/>
      <c r="Z130" s="342"/>
      <c r="AA130" s="342"/>
      <c r="AB130" s="342"/>
      <c r="AC130" s="342"/>
      <c r="AD130" s="342"/>
      <c r="AE130" s="342"/>
      <c r="AF130" s="342"/>
      <c r="AG130" s="382"/>
      <c r="AH130" s="382"/>
      <c r="AI130" s="342"/>
      <c r="AJ130" s="342"/>
      <c r="AK130" s="342"/>
      <c r="AL130" s="342"/>
      <c r="AM130" s="382"/>
      <c r="AN130" s="382"/>
      <c r="AO130" s="382"/>
      <c r="AP130" s="382"/>
      <c r="AQ130" s="342"/>
      <c r="AR130" s="342"/>
      <c r="AS130" s="342"/>
      <c r="AT130" s="342"/>
      <c r="AU130" s="342"/>
      <c r="AV130" s="342"/>
      <c r="AW130" s="342"/>
      <c r="AX130" s="342"/>
      <c r="AY130" s="382"/>
      <c r="AZ130" s="402"/>
      <c r="BA130" s="390"/>
      <c r="BB130" s="390"/>
      <c r="BC130" s="390"/>
      <c r="BD130" s="390"/>
      <c r="BE130" s="390"/>
      <c r="BF130" s="390"/>
      <c r="BG130" s="390"/>
      <c r="BH130" s="390"/>
      <c r="BI130" s="390"/>
      <c r="BJ130" s="390"/>
      <c r="BK130" s="390"/>
      <c r="BL130" s="390"/>
      <c r="BM130" s="368"/>
    </row>
    <row r="131" ht="30" customHeight="1" spans="1:65">
      <c r="A131" s="426">
        <v>2016</v>
      </c>
      <c r="B131" s="419" t="str">
        <f ca="1" t="shared" si="16"/>
        <v>CONCLUÍDO</v>
      </c>
      <c r="C131" s="346" t="s">
        <v>454</v>
      </c>
      <c r="D131" s="347" t="s">
        <v>73</v>
      </c>
      <c r="E131" s="427" t="s">
        <v>432</v>
      </c>
      <c r="F131" s="375" t="s">
        <v>455</v>
      </c>
      <c r="G131" s="324" t="s">
        <v>456</v>
      </c>
      <c r="H131" s="375" t="s">
        <v>356</v>
      </c>
      <c r="I131" s="431" t="s">
        <v>435</v>
      </c>
      <c r="J131" s="352">
        <v>42552</v>
      </c>
      <c r="K131" s="352">
        <v>42552</v>
      </c>
      <c r="L131" s="366" t="s">
        <v>179</v>
      </c>
      <c r="M131" s="366">
        <v>42916</v>
      </c>
      <c r="N131" s="433">
        <f ca="1" t="shared" si="17"/>
        <v>0</v>
      </c>
      <c r="O131" s="432">
        <v>42916</v>
      </c>
      <c r="P131" s="432"/>
      <c r="Q131" s="366" t="s">
        <v>76</v>
      </c>
      <c r="R131" s="352">
        <v>42585</v>
      </c>
      <c r="S131" s="445" t="s">
        <v>457</v>
      </c>
      <c r="T131" s="387" t="s">
        <v>437</v>
      </c>
      <c r="U131" s="352" t="s">
        <v>76</v>
      </c>
      <c r="V131" s="382" t="s">
        <v>76</v>
      </c>
      <c r="W131" s="377">
        <v>57626.16</v>
      </c>
      <c r="X131" s="342"/>
      <c r="Y131" s="342"/>
      <c r="Z131" s="342"/>
      <c r="AA131" s="342"/>
      <c r="AB131" s="342"/>
      <c r="AC131" s="342"/>
      <c r="AD131" s="342"/>
      <c r="AE131" s="342"/>
      <c r="AF131" s="342"/>
      <c r="AG131" s="382"/>
      <c r="AH131" s="382"/>
      <c r="AI131" s="342"/>
      <c r="AJ131" s="342"/>
      <c r="AK131" s="342"/>
      <c r="AL131" s="342"/>
      <c r="AM131" s="382"/>
      <c r="AN131" s="382"/>
      <c r="AO131" s="382"/>
      <c r="AP131" s="382"/>
      <c r="AQ131" s="342"/>
      <c r="AR131" s="342"/>
      <c r="AS131" s="342"/>
      <c r="AT131" s="342"/>
      <c r="AU131" s="342"/>
      <c r="AV131" s="342"/>
      <c r="AW131" s="342"/>
      <c r="AX131" s="342"/>
      <c r="AY131" s="382"/>
      <c r="AZ131" s="402"/>
      <c r="BA131" s="390"/>
      <c r="BB131" s="390"/>
      <c r="BC131" s="390"/>
      <c r="BD131" s="390"/>
      <c r="BE131" s="390"/>
      <c r="BF131" s="390"/>
      <c r="BG131" s="390"/>
      <c r="BH131" s="390"/>
      <c r="BI131" s="390"/>
      <c r="BJ131" s="390"/>
      <c r="BK131" s="390"/>
      <c r="BL131" s="390"/>
      <c r="BM131" s="368"/>
    </row>
    <row r="132" ht="30" customHeight="1" spans="1:65">
      <c r="A132" s="426">
        <v>2016</v>
      </c>
      <c r="B132" s="419" t="str">
        <f ca="1" t="shared" si="16"/>
        <v>CONCLUÍDO</v>
      </c>
      <c r="C132" s="346" t="s">
        <v>458</v>
      </c>
      <c r="D132" s="347" t="s">
        <v>73</v>
      </c>
      <c r="E132" s="427" t="s">
        <v>432</v>
      </c>
      <c r="F132" s="375" t="s">
        <v>459</v>
      </c>
      <c r="G132" s="324" t="s">
        <v>460</v>
      </c>
      <c r="H132" s="375" t="s">
        <v>461</v>
      </c>
      <c r="I132" s="431" t="s">
        <v>435</v>
      </c>
      <c r="J132" s="352">
        <v>42922</v>
      </c>
      <c r="K132" s="352">
        <v>42557</v>
      </c>
      <c r="L132" s="366" t="s">
        <v>179</v>
      </c>
      <c r="M132" s="366">
        <v>42921</v>
      </c>
      <c r="N132" s="433">
        <f ca="1" t="shared" si="17"/>
        <v>0</v>
      </c>
      <c r="O132" s="432">
        <v>42921</v>
      </c>
      <c r="P132" s="432"/>
      <c r="Q132" s="366" t="s">
        <v>76</v>
      </c>
      <c r="R132" s="352">
        <v>42585</v>
      </c>
      <c r="S132" s="445" t="s">
        <v>462</v>
      </c>
      <c r="T132" s="387" t="s">
        <v>437</v>
      </c>
      <c r="U132" s="352" t="s">
        <v>76</v>
      </c>
      <c r="V132" s="382" t="s">
        <v>76</v>
      </c>
      <c r="W132" s="377">
        <v>86303.28</v>
      </c>
      <c r="X132" s="342"/>
      <c r="Y132" s="342"/>
      <c r="Z132" s="342"/>
      <c r="AA132" s="342"/>
      <c r="AB132" s="342"/>
      <c r="AC132" s="342"/>
      <c r="AD132" s="342"/>
      <c r="AE132" s="342"/>
      <c r="AF132" s="342"/>
      <c r="AG132" s="382"/>
      <c r="AH132" s="382"/>
      <c r="AI132" s="342"/>
      <c r="AJ132" s="342"/>
      <c r="AK132" s="342"/>
      <c r="AL132" s="342"/>
      <c r="AM132" s="382"/>
      <c r="AN132" s="382"/>
      <c r="AO132" s="382"/>
      <c r="AP132" s="382"/>
      <c r="AQ132" s="342"/>
      <c r="AR132" s="342"/>
      <c r="AS132" s="342"/>
      <c r="AT132" s="342"/>
      <c r="AU132" s="342"/>
      <c r="AV132" s="342"/>
      <c r="AW132" s="342"/>
      <c r="AX132" s="342"/>
      <c r="AY132" s="382"/>
      <c r="AZ132" s="402"/>
      <c r="BA132" s="390"/>
      <c r="BB132" s="390"/>
      <c r="BC132" s="390"/>
      <c r="BD132" s="390"/>
      <c r="BE132" s="390"/>
      <c r="BF132" s="390"/>
      <c r="BG132" s="390"/>
      <c r="BH132" s="390"/>
      <c r="BI132" s="390"/>
      <c r="BJ132" s="390"/>
      <c r="BK132" s="390"/>
      <c r="BL132" s="390"/>
      <c r="BM132" s="368"/>
    </row>
    <row r="133" ht="30" customHeight="1" spans="1:65">
      <c r="A133" s="426">
        <v>2016</v>
      </c>
      <c r="B133" s="419" t="str">
        <f ca="1" t="shared" si="16"/>
        <v>CONCLUÍDO</v>
      </c>
      <c r="C133" s="346" t="s">
        <v>463</v>
      </c>
      <c r="D133" s="347" t="s">
        <v>73</v>
      </c>
      <c r="E133" s="427" t="s">
        <v>432</v>
      </c>
      <c r="F133" s="375" t="s">
        <v>464</v>
      </c>
      <c r="G133" s="324" t="s">
        <v>465</v>
      </c>
      <c r="H133" s="375" t="s">
        <v>326</v>
      </c>
      <c r="I133" s="431" t="s">
        <v>435</v>
      </c>
      <c r="J133" s="352">
        <v>42579</v>
      </c>
      <c r="K133" s="352">
        <v>42579</v>
      </c>
      <c r="L133" s="366" t="s">
        <v>179</v>
      </c>
      <c r="M133" s="366">
        <v>42974</v>
      </c>
      <c r="N133" s="433">
        <f ca="1" t="shared" si="17"/>
        <v>0</v>
      </c>
      <c r="O133" s="432">
        <v>42974</v>
      </c>
      <c r="P133" s="432"/>
      <c r="Q133" s="366" t="s">
        <v>76</v>
      </c>
      <c r="R133" s="352">
        <v>42597</v>
      </c>
      <c r="S133" s="445" t="s">
        <v>466</v>
      </c>
      <c r="T133" s="387" t="s">
        <v>437</v>
      </c>
      <c r="U133" s="352" t="s">
        <v>76</v>
      </c>
      <c r="V133" s="382" t="s">
        <v>76</v>
      </c>
      <c r="W133" s="377">
        <v>49120.8</v>
      </c>
      <c r="X133" s="342"/>
      <c r="Y133" s="342"/>
      <c r="Z133" s="342"/>
      <c r="AA133" s="342"/>
      <c r="AB133" s="342"/>
      <c r="AC133" s="342"/>
      <c r="AD133" s="342"/>
      <c r="AE133" s="342"/>
      <c r="AF133" s="342"/>
      <c r="AG133" s="382"/>
      <c r="AH133" s="382"/>
      <c r="AI133" s="342"/>
      <c r="AJ133" s="342"/>
      <c r="AK133" s="342"/>
      <c r="AL133" s="342"/>
      <c r="AM133" s="382"/>
      <c r="AN133" s="382"/>
      <c r="AO133" s="382"/>
      <c r="AP133" s="382"/>
      <c r="AQ133" s="342"/>
      <c r="AR133" s="342"/>
      <c r="AS133" s="342"/>
      <c r="AT133" s="342"/>
      <c r="AU133" s="342"/>
      <c r="AV133" s="342"/>
      <c r="AW133" s="342"/>
      <c r="AX133" s="342"/>
      <c r="AY133" s="382"/>
      <c r="AZ133" s="402"/>
      <c r="BA133" s="390"/>
      <c r="BB133" s="390"/>
      <c r="BC133" s="390"/>
      <c r="BD133" s="390"/>
      <c r="BE133" s="390"/>
      <c r="BF133" s="390"/>
      <c r="BG133" s="390"/>
      <c r="BH133" s="390"/>
      <c r="BI133" s="390"/>
      <c r="BJ133" s="390"/>
      <c r="BK133" s="390"/>
      <c r="BL133" s="390"/>
      <c r="BM133" s="368"/>
    </row>
    <row r="134" ht="30" customHeight="1" spans="1:65">
      <c r="A134" s="426">
        <v>2016</v>
      </c>
      <c r="B134" s="419" t="str">
        <f ca="1" t="shared" si="16"/>
        <v>CONCLUÍDO</v>
      </c>
      <c r="C134" s="346" t="s">
        <v>467</v>
      </c>
      <c r="D134" s="347" t="s">
        <v>73</v>
      </c>
      <c r="E134" s="427" t="s">
        <v>432</v>
      </c>
      <c r="F134" s="375" t="s">
        <v>468</v>
      </c>
      <c r="G134" s="324" t="s">
        <v>469</v>
      </c>
      <c r="H134" s="375" t="s">
        <v>470</v>
      </c>
      <c r="I134" s="431" t="s">
        <v>435</v>
      </c>
      <c r="J134" s="352">
        <v>42552</v>
      </c>
      <c r="K134" s="352">
        <v>42552</v>
      </c>
      <c r="L134" s="366" t="s">
        <v>179</v>
      </c>
      <c r="M134" s="366">
        <v>42916</v>
      </c>
      <c r="N134" s="433">
        <f ca="1" t="shared" si="17"/>
        <v>0</v>
      </c>
      <c r="O134" s="432">
        <v>42916</v>
      </c>
      <c r="P134" s="432"/>
      <c r="Q134" s="366" t="s">
        <v>76</v>
      </c>
      <c r="R134" s="352">
        <v>42583</v>
      </c>
      <c r="S134" s="445" t="s">
        <v>471</v>
      </c>
      <c r="T134" s="387" t="s">
        <v>437</v>
      </c>
      <c r="U134" s="352" t="s">
        <v>76</v>
      </c>
      <c r="V134" s="382" t="s">
        <v>76</v>
      </c>
      <c r="W134" s="377">
        <v>3185.56</v>
      </c>
      <c r="X134" s="342"/>
      <c r="Y134" s="342"/>
      <c r="Z134" s="342"/>
      <c r="AA134" s="342"/>
      <c r="AB134" s="342"/>
      <c r="AC134" s="342"/>
      <c r="AD134" s="342"/>
      <c r="AE134" s="342"/>
      <c r="AF134" s="342"/>
      <c r="AG134" s="382"/>
      <c r="AH134" s="382"/>
      <c r="AI134" s="342"/>
      <c r="AJ134" s="342"/>
      <c r="AK134" s="342"/>
      <c r="AL134" s="342"/>
      <c r="AM134" s="382"/>
      <c r="AN134" s="382"/>
      <c r="AO134" s="382"/>
      <c r="AP134" s="382"/>
      <c r="AQ134" s="342"/>
      <c r="AR134" s="342"/>
      <c r="AS134" s="342"/>
      <c r="AT134" s="342"/>
      <c r="AU134" s="342"/>
      <c r="AV134" s="342"/>
      <c r="AW134" s="342"/>
      <c r="AX134" s="342"/>
      <c r="AY134" s="382"/>
      <c r="AZ134" s="402"/>
      <c r="BA134" s="390"/>
      <c r="BB134" s="390"/>
      <c r="BC134" s="390"/>
      <c r="BD134" s="390"/>
      <c r="BE134" s="390"/>
      <c r="BF134" s="390"/>
      <c r="BG134" s="390"/>
      <c r="BH134" s="390"/>
      <c r="BI134" s="390"/>
      <c r="BJ134" s="390"/>
      <c r="BK134" s="390"/>
      <c r="BL134" s="390"/>
      <c r="BM134" s="368"/>
    </row>
    <row r="135" ht="30" customHeight="1" spans="1:65">
      <c r="A135" s="426">
        <v>2016</v>
      </c>
      <c r="B135" s="419" t="str">
        <f ca="1" t="shared" si="16"/>
        <v>CONCLUÍDO</v>
      </c>
      <c r="C135" s="346" t="s">
        <v>472</v>
      </c>
      <c r="D135" s="347" t="s">
        <v>73</v>
      </c>
      <c r="E135" s="427" t="s">
        <v>473</v>
      </c>
      <c r="F135" s="375" t="s">
        <v>474</v>
      </c>
      <c r="G135" s="324" t="s">
        <v>475</v>
      </c>
      <c r="H135" s="375" t="s">
        <v>476</v>
      </c>
      <c r="I135" s="431" t="s">
        <v>363</v>
      </c>
      <c r="J135" s="352">
        <v>42578</v>
      </c>
      <c r="K135" s="352">
        <v>42578</v>
      </c>
      <c r="L135" s="366" t="s">
        <v>179</v>
      </c>
      <c r="M135" s="366">
        <v>42942</v>
      </c>
      <c r="N135" s="433">
        <f ca="1" t="shared" si="17"/>
        <v>0</v>
      </c>
      <c r="O135" s="432">
        <v>42942</v>
      </c>
      <c r="P135" s="432"/>
      <c r="Q135" s="366" t="s">
        <v>76</v>
      </c>
      <c r="R135" s="352"/>
      <c r="S135" s="445" t="s">
        <v>477</v>
      </c>
      <c r="T135" s="387" t="s">
        <v>437</v>
      </c>
      <c r="U135" s="352" t="s">
        <v>76</v>
      </c>
      <c r="V135" s="382" t="s">
        <v>76</v>
      </c>
      <c r="W135" s="377">
        <v>59625</v>
      </c>
      <c r="X135" s="342"/>
      <c r="Y135" s="342"/>
      <c r="Z135" s="342"/>
      <c r="AA135" s="342"/>
      <c r="AB135" s="342"/>
      <c r="AC135" s="342"/>
      <c r="AD135" s="342"/>
      <c r="AE135" s="342"/>
      <c r="AF135" s="342"/>
      <c r="AG135" s="382"/>
      <c r="AH135" s="382"/>
      <c r="AI135" s="342"/>
      <c r="AJ135" s="342"/>
      <c r="AK135" s="342"/>
      <c r="AL135" s="342"/>
      <c r="AM135" s="382"/>
      <c r="AN135" s="382"/>
      <c r="AO135" s="382"/>
      <c r="AP135" s="382"/>
      <c r="AQ135" s="342"/>
      <c r="AR135" s="342"/>
      <c r="AS135" s="342"/>
      <c r="AT135" s="342"/>
      <c r="AU135" s="342"/>
      <c r="AV135" s="342"/>
      <c r="AW135" s="342"/>
      <c r="AX135" s="342"/>
      <c r="AY135" s="382"/>
      <c r="AZ135" s="402"/>
      <c r="BA135" s="390"/>
      <c r="BB135" s="390"/>
      <c r="BC135" s="390"/>
      <c r="BD135" s="390"/>
      <c r="BE135" s="390"/>
      <c r="BF135" s="390"/>
      <c r="BG135" s="390"/>
      <c r="BH135" s="390"/>
      <c r="BI135" s="390"/>
      <c r="BJ135" s="390"/>
      <c r="BK135" s="390"/>
      <c r="BL135" s="390"/>
      <c r="BM135" s="368"/>
    </row>
    <row r="136" ht="52.5" customHeight="1" spans="1:65">
      <c r="A136" s="426">
        <v>2016</v>
      </c>
      <c r="B136" s="419" t="str">
        <f ca="1" t="shared" si="16"/>
        <v>CONCLUÍDO</v>
      </c>
      <c r="C136" s="346" t="s">
        <v>478</v>
      </c>
      <c r="D136" s="347" t="s">
        <v>73</v>
      </c>
      <c r="E136" s="427" t="s">
        <v>479</v>
      </c>
      <c r="F136" s="375" t="s">
        <v>480</v>
      </c>
      <c r="G136" s="324" t="s">
        <v>481</v>
      </c>
      <c r="H136" s="375" t="s">
        <v>185</v>
      </c>
      <c r="I136" s="431" t="s">
        <v>435</v>
      </c>
      <c r="J136" s="352" t="s">
        <v>73</v>
      </c>
      <c r="K136" s="352" t="s">
        <v>73</v>
      </c>
      <c r="L136" s="366" t="s">
        <v>73</v>
      </c>
      <c r="M136" s="366">
        <v>42664</v>
      </c>
      <c r="N136" s="433">
        <f ca="1" t="shared" si="17"/>
        <v>0</v>
      </c>
      <c r="O136" s="366" t="s">
        <v>73</v>
      </c>
      <c r="P136" s="432"/>
      <c r="Q136" s="366" t="s">
        <v>73</v>
      </c>
      <c r="R136" s="352" t="s">
        <v>73</v>
      </c>
      <c r="S136" s="445" t="s">
        <v>482</v>
      </c>
      <c r="T136" s="461" t="s">
        <v>73</v>
      </c>
      <c r="U136" s="352" t="s">
        <v>73</v>
      </c>
      <c r="V136" s="382" t="s">
        <v>76</v>
      </c>
      <c r="W136" s="377">
        <v>558.46</v>
      </c>
      <c r="X136" s="342"/>
      <c r="Y136" s="342"/>
      <c r="Z136" s="342"/>
      <c r="AA136" s="342"/>
      <c r="AB136" s="342"/>
      <c r="AC136" s="342"/>
      <c r="AD136" s="342"/>
      <c r="AE136" s="342"/>
      <c r="AF136" s="342"/>
      <c r="AG136" s="382"/>
      <c r="AH136" s="382"/>
      <c r="AI136" s="342"/>
      <c r="AJ136" s="342"/>
      <c r="AK136" s="342"/>
      <c r="AL136" s="342"/>
      <c r="AM136" s="382"/>
      <c r="AN136" s="382"/>
      <c r="AO136" s="382"/>
      <c r="AP136" s="382"/>
      <c r="AQ136" s="342"/>
      <c r="AR136" s="342"/>
      <c r="AS136" s="342"/>
      <c r="AT136" s="342"/>
      <c r="AU136" s="342"/>
      <c r="AV136" s="342"/>
      <c r="AW136" s="342"/>
      <c r="AX136" s="342"/>
      <c r="AY136" s="382"/>
      <c r="AZ136" s="402"/>
      <c r="BA136" s="390"/>
      <c r="BB136" s="390"/>
      <c r="BC136" s="390"/>
      <c r="BD136" s="390"/>
      <c r="BE136" s="390"/>
      <c r="BF136" s="390"/>
      <c r="BG136" s="390"/>
      <c r="BH136" s="390"/>
      <c r="BI136" s="390"/>
      <c r="BJ136" s="390"/>
      <c r="BK136" s="390"/>
      <c r="BL136" s="390"/>
      <c r="BM136" s="368"/>
    </row>
    <row r="137" ht="51" customHeight="1" spans="1:65">
      <c r="A137" s="426">
        <v>2016</v>
      </c>
      <c r="B137" s="419" t="str">
        <f ca="1" t="shared" si="16"/>
        <v>CONCLUÍDO</v>
      </c>
      <c r="C137" s="346" t="s">
        <v>483</v>
      </c>
      <c r="D137" s="347" t="s">
        <v>73</v>
      </c>
      <c r="E137" s="375" t="s">
        <v>484</v>
      </c>
      <c r="F137" s="375" t="s">
        <v>73</v>
      </c>
      <c r="G137" s="324" t="s">
        <v>485</v>
      </c>
      <c r="H137" s="375" t="s">
        <v>486</v>
      </c>
      <c r="I137" s="431" t="s">
        <v>487</v>
      </c>
      <c r="J137" s="352">
        <v>42695</v>
      </c>
      <c r="K137" s="352">
        <v>42695</v>
      </c>
      <c r="L137" s="366" t="s">
        <v>488</v>
      </c>
      <c r="M137" s="366">
        <v>43059</v>
      </c>
      <c r="N137" s="433">
        <f ca="1" t="shared" si="17"/>
        <v>0</v>
      </c>
      <c r="O137" s="366">
        <v>43059</v>
      </c>
      <c r="P137" s="432"/>
      <c r="Q137" s="366" t="s">
        <v>106</v>
      </c>
      <c r="R137" s="352">
        <v>42702</v>
      </c>
      <c r="S137" s="445" t="s">
        <v>489</v>
      </c>
      <c r="T137" s="387" t="s">
        <v>490</v>
      </c>
      <c r="U137" s="352" t="s">
        <v>106</v>
      </c>
      <c r="V137" s="382" t="s">
        <v>106</v>
      </c>
      <c r="W137" s="377">
        <v>303999</v>
      </c>
      <c r="X137" s="342"/>
      <c r="Y137" s="342"/>
      <c r="Z137" s="342"/>
      <c r="AA137" s="342"/>
      <c r="AB137" s="342"/>
      <c r="AC137" s="342"/>
      <c r="AD137" s="342"/>
      <c r="AE137" s="342"/>
      <c r="AF137" s="342"/>
      <c r="AG137" s="382"/>
      <c r="AH137" s="382"/>
      <c r="AI137" s="342"/>
      <c r="AJ137" s="342"/>
      <c r="AK137" s="342"/>
      <c r="AL137" s="342"/>
      <c r="AM137" s="382"/>
      <c r="AN137" s="382"/>
      <c r="AO137" s="382"/>
      <c r="AP137" s="382"/>
      <c r="AQ137" s="342"/>
      <c r="AR137" s="342"/>
      <c r="AS137" s="342"/>
      <c r="AT137" s="342"/>
      <c r="AU137" s="342"/>
      <c r="AV137" s="342"/>
      <c r="AW137" s="342"/>
      <c r="AX137" s="342"/>
      <c r="AY137" s="382"/>
      <c r="AZ137" s="402"/>
      <c r="BA137" s="390"/>
      <c r="BB137" s="390"/>
      <c r="BC137" s="390"/>
      <c r="BD137" s="390"/>
      <c r="BE137" s="390"/>
      <c r="BF137" s="390"/>
      <c r="BG137" s="390"/>
      <c r="BH137" s="390"/>
      <c r="BI137" s="390"/>
      <c r="BJ137" s="390"/>
      <c r="BK137" s="390"/>
      <c r="BL137" s="390"/>
      <c r="BM137" s="368"/>
    </row>
    <row r="138" ht="30" customHeight="1" spans="1:65">
      <c r="A138" s="426">
        <v>2016</v>
      </c>
      <c r="B138" s="341" t="str">
        <f ca="1" t="shared" si="16"/>
        <v>CONCLUÍDO</v>
      </c>
      <c r="C138" s="346" t="s">
        <v>491</v>
      </c>
      <c r="D138" s="347" t="s">
        <v>73</v>
      </c>
      <c r="E138" s="409" t="s">
        <v>492</v>
      </c>
      <c r="F138" s="375" t="s">
        <v>73</v>
      </c>
      <c r="G138" s="324" t="s">
        <v>493</v>
      </c>
      <c r="H138" s="375" t="s">
        <v>494</v>
      </c>
      <c r="I138" s="431" t="s">
        <v>495</v>
      </c>
      <c r="J138" s="352">
        <v>42696</v>
      </c>
      <c r="K138" s="352">
        <v>42696</v>
      </c>
      <c r="L138" s="366" t="s">
        <v>496</v>
      </c>
      <c r="M138" s="366">
        <v>42876</v>
      </c>
      <c r="N138" s="433">
        <f ca="1" t="shared" si="17"/>
        <v>0</v>
      </c>
      <c r="O138" s="366">
        <v>42876</v>
      </c>
      <c r="P138" s="432"/>
      <c r="Q138" s="366" t="s">
        <v>76</v>
      </c>
      <c r="R138" s="352">
        <v>42698</v>
      </c>
      <c r="S138" s="445" t="s">
        <v>497</v>
      </c>
      <c r="T138" s="387" t="s">
        <v>498</v>
      </c>
      <c r="U138" s="352" t="s">
        <v>76</v>
      </c>
      <c r="V138" s="382" t="s">
        <v>76</v>
      </c>
      <c r="W138" s="449">
        <v>1030</v>
      </c>
      <c r="X138" s="342"/>
      <c r="Y138" s="342"/>
      <c r="Z138" s="342"/>
      <c r="AA138" s="342"/>
      <c r="AB138" s="342"/>
      <c r="AC138" s="342"/>
      <c r="AD138" s="342"/>
      <c r="AE138" s="342"/>
      <c r="AF138" s="342"/>
      <c r="AG138" s="382"/>
      <c r="AH138" s="382"/>
      <c r="AI138" s="342"/>
      <c r="AJ138" s="342"/>
      <c r="AK138" s="342"/>
      <c r="AL138" s="342"/>
      <c r="AM138" s="382"/>
      <c r="AN138" s="382"/>
      <c r="AO138" s="382"/>
      <c r="AP138" s="382"/>
      <c r="AQ138" s="342"/>
      <c r="AR138" s="342"/>
      <c r="AS138" s="342"/>
      <c r="AT138" s="342"/>
      <c r="AU138" s="342"/>
      <c r="AV138" s="342"/>
      <c r="AW138" s="342"/>
      <c r="AX138" s="342"/>
      <c r="AY138" s="382"/>
      <c r="AZ138" s="402"/>
      <c r="BA138" s="390"/>
      <c r="BB138" s="390"/>
      <c r="BC138" s="390"/>
      <c r="BD138" s="390"/>
      <c r="BE138" s="390"/>
      <c r="BF138" s="390"/>
      <c r="BG138" s="390"/>
      <c r="BH138" s="390"/>
      <c r="BI138" s="390"/>
      <c r="BJ138" s="390"/>
      <c r="BK138" s="390"/>
      <c r="BL138" s="390"/>
      <c r="BM138" s="368"/>
    </row>
    <row r="139" s="310" customFormat="1" ht="14.9" customHeight="1" spans="1:65">
      <c r="A139" s="388"/>
      <c r="B139" s="413"/>
      <c r="C139" s="424"/>
      <c r="D139" s="425"/>
      <c r="E139" s="456"/>
      <c r="F139" s="414"/>
      <c r="G139" s="331"/>
      <c r="H139" s="414"/>
      <c r="I139" s="435"/>
      <c r="J139" s="358"/>
      <c r="K139" s="358"/>
      <c r="L139" s="429"/>
      <c r="M139" s="429"/>
      <c r="N139" s="437"/>
      <c r="O139" s="429"/>
      <c r="P139" s="436"/>
      <c r="Q139" s="429"/>
      <c r="R139" s="358"/>
      <c r="S139" s="451"/>
      <c r="T139" s="379"/>
      <c r="U139" s="358"/>
      <c r="V139" s="327"/>
      <c r="W139" s="462"/>
      <c r="X139" s="327"/>
      <c r="Y139" s="327"/>
      <c r="Z139" s="327"/>
      <c r="AA139" s="327"/>
      <c r="AB139" s="327"/>
      <c r="AC139" s="327"/>
      <c r="AD139" s="327"/>
      <c r="AE139" s="327"/>
      <c r="AF139" s="327"/>
      <c r="AG139" s="327"/>
      <c r="AH139" s="327"/>
      <c r="AI139" s="327"/>
      <c r="AJ139" s="327"/>
      <c r="AK139" s="327"/>
      <c r="AL139" s="327"/>
      <c r="AM139" s="327"/>
      <c r="AN139" s="327"/>
      <c r="AO139" s="327"/>
      <c r="AP139" s="327"/>
      <c r="AQ139" s="327"/>
      <c r="AR139" s="327"/>
      <c r="AS139" s="327"/>
      <c r="AT139" s="327"/>
      <c r="AU139" s="327"/>
      <c r="AV139" s="327"/>
      <c r="AW139" s="327"/>
      <c r="AX139" s="327"/>
      <c r="AY139" s="327"/>
      <c r="AZ139" s="400"/>
      <c r="BA139" s="327"/>
      <c r="BB139" s="327"/>
      <c r="BC139" s="327"/>
      <c r="BD139" s="327"/>
      <c r="BE139" s="327"/>
      <c r="BF139" s="327"/>
      <c r="BG139" s="327"/>
      <c r="BH139" s="327"/>
      <c r="BI139" s="327"/>
      <c r="BJ139" s="327"/>
      <c r="BK139" s="327"/>
      <c r="BL139" s="327"/>
      <c r="BM139" s="400"/>
    </row>
    <row r="140" ht="30" customHeight="1" spans="1:65">
      <c r="A140" s="457">
        <v>2017</v>
      </c>
      <c r="B140" s="341" t="str">
        <f ca="1" t="shared" ref="B140:B150" si="18">IF($V$3&gt;=M140,"CONCLUÍDO","VIGENTE")</f>
        <v>VIGENTE</v>
      </c>
      <c r="C140" s="346" t="s">
        <v>499</v>
      </c>
      <c r="D140" s="347" t="s">
        <v>73</v>
      </c>
      <c r="E140" s="409" t="s">
        <v>500</v>
      </c>
      <c r="F140" s="375" t="s">
        <v>398</v>
      </c>
      <c r="G140" s="324" t="s">
        <v>310</v>
      </c>
      <c r="H140" s="375" t="s">
        <v>311</v>
      </c>
      <c r="I140" s="431" t="s">
        <v>501</v>
      </c>
      <c r="J140" s="352">
        <v>42788</v>
      </c>
      <c r="K140" s="352">
        <v>43516</v>
      </c>
      <c r="L140" s="366" t="s">
        <v>179</v>
      </c>
      <c r="M140" s="366">
        <v>44247</v>
      </c>
      <c r="N140" s="354">
        <f ca="1" t="shared" ref="N140:N150" si="19">IF(DAYS360($V$3,M140)&lt;0,0,DAYS360($V$3,M140))</f>
        <v>11</v>
      </c>
      <c r="O140" s="366">
        <v>44247</v>
      </c>
      <c r="P140" s="366" t="s">
        <v>502</v>
      </c>
      <c r="Q140" s="366" t="s">
        <v>106</v>
      </c>
      <c r="R140" s="352">
        <v>42786</v>
      </c>
      <c r="S140" s="445" t="s">
        <v>503</v>
      </c>
      <c r="T140" s="461" t="s">
        <v>504</v>
      </c>
      <c r="U140" s="352" t="s">
        <v>76</v>
      </c>
      <c r="V140" s="463" t="s">
        <v>106</v>
      </c>
      <c r="W140" s="464">
        <v>204830.2</v>
      </c>
      <c r="X140" s="342"/>
      <c r="Y140" s="342"/>
      <c r="Z140" s="342"/>
      <c r="AA140" s="342"/>
      <c r="AB140" s="342"/>
      <c r="AC140" s="342"/>
      <c r="AD140" s="342"/>
      <c r="AE140" s="342"/>
      <c r="AF140" s="342"/>
      <c r="AG140" s="382"/>
      <c r="AH140" s="382"/>
      <c r="AI140" s="342"/>
      <c r="AJ140" s="342"/>
      <c r="AK140" s="342"/>
      <c r="AL140" s="342"/>
      <c r="AM140" s="382"/>
      <c r="AN140" s="382"/>
      <c r="AO140" s="382"/>
      <c r="AP140" s="382"/>
      <c r="AQ140" s="342"/>
      <c r="AR140" s="342"/>
      <c r="AS140" s="342"/>
      <c r="AT140" s="342"/>
      <c r="AU140" s="342"/>
      <c r="AV140" s="342"/>
      <c r="AW140" s="342"/>
      <c r="AX140" s="342"/>
      <c r="AY140" s="382"/>
      <c r="AZ140" s="402"/>
      <c r="BA140" s="390"/>
      <c r="BB140" s="390"/>
      <c r="BC140" s="390"/>
      <c r="BD140" s="390"/>
      <c r="BE140" s="390"/>
      <c r="BF140" s="390"/>
      <c r="BG140" s="390"/>
      <c r="BH140" s="390"/>
      <c r="BI140" s="390"/>
      <c r="BJ140" s="390"/>
      <c r="BK140" s="390"/>
      <c r="BL140" s="390"/>
      <c r="BM140" s="368"/>
    </row>
    <row r="141" ht="30" customHeight="1" spans="1:65">
      <c r="A141" s="457">
        <v>2017</v>
      </c>
      <c r="B141" s="341" t="str">
        <f ca="1" t="shared" si="18"/>
        <v>CONCLUÍDO</v>
      </c>
      <c r="C141" s="346" t="s">
        <v>505</v>
      </c>
      <c r="D141" s="347" t="s">
        <v>73</v>
      </c>
      <c r="E141" s="409" t="s">
        <v>506</v>
      </c>
      <c r="F141" s="409" t="s">
        <v>507</v>
      </c>
      <c r="G141" s="324" t="s">
        <v>508</v>
      </c>
      <c r="H141" s="375" t="s">
        <v>227</v>
      </c>
      <c r="I141" s="431" t="s">
        <v>435</v>
      </c>
      <c r="J141" s="352">
        <v>42935</v>
      </c>
      <c r="K141" s="352">
        <v>42935</v>
      </c>
      <c r="L141" s="366" t="s">
        <v>179</v>
      </c>
      <c r="M141" s="366">
        <v>43299</v>
      </c>
      <c r="N141" s="354">
        <f ca="1" t="shared" si="19"/>
        <v>0</v>
      </c>
      <c r="O141" s="366">
        <v>43299</v>
      </c>
      <c r="P141" s="366" t="s">
        <v>73</v>
      </c>
      <c r="Q141" s="366" t="s">
        <v>76</v>
      </c>
      <c r="R141" s="352">
        <v>42962</v>
      </c>
      <c r="S141" s="445" t="s">
        <v>509</v>
      </c>
      <c r="T141" s="461" t="s">
        <v>437</v>
      </c>
      <c r="U141" s="352" t="s">
        <v>76</v>
      </c>
      <c r="V141" s="382" t="s">
        <v>76</v>
      </c>
      <c r="W141" s="464">
        <v>28234.5</v>
      </c>
      <c r="X141" s="342"/>
      <c r="Y141" s="342"/>
      <c r="Z141" s="342"/>
      <c r="AA141" s="342"/>
      <c r="AB141" s="342"/>
      <c r="AC141" s="342"/>
      <c r="AD141" s="342"/>
      <c r="AE141" s="342"/>
      <c r="AF141" s="342"/>
      <c r="AG141" s="382"/>
      <c r="AH141" s="382"/>
      <c r="AI141" s="342"/>
      <c r="AJ141" s="342"/>
      <c r="AK141" s="342"/>
      <c r="AL141" s="342"/>
      <c r="AM141" s="382"/>
      <c r="AN141" s="382"/>
      <c r="AO141" s="382"/>
      <c r="AP141" s="382"/>
      <c r="AQ141" s="342"/>
      <c r="AR141" s="342"/>
      <c r="AS141" s="342"/>
      <c r="AT141" s="342"/>
      <c r="AU141" s="342"/>
      <c r="AV141" s="342"/>
      <c r="AW141" s="342"/>
      <c r="AX141" s="342"/>
      <c r="AY141" s="382"/>
      <c r="AZ141" s="402"/>
      <c r="BA141" s="390"/>
      <c r="BB141" s="390"/>
      <c r="BC141" s="390"/>
      <c r="BD141" s="390"/>
      <c r="BE141" s="390"/>
      <c r="BF141" s="390"/>
      <c r="BG141" s="390"/>
      <c r="BH141" s="390"/>
      <c r="BI141" s="390"/>
      <c r="BJ141" s="390"/>
      <c r="BK141" s="390"/>
      <c r="BL141" s="390"/>
      <c r="BM141" s="368"/>
    </row>
    <row r="142" ht="30" customHeight="1" spans="1:65">
      <c r="A142" s="457">
        <v>2017</v>
      </c>
      <c r="B142" s="341" t="str">
        <f ca="1" t="shared" si="18"/>
        <v>CONCLUÍDO</v>
      </c>
      <c r="C142" s="346" t="s">
        <v>510</v>
      </c>
      <c r="D142" s="347" t="s">
        <v>73</v>
      </c>
      <c r="E142" s="409" t="s">
        <v>506</v>
      </c>
      <c r="F142" s="375" t="s">
        <v>511</v>
      </c>
      <c r="G142" s="324" t="s">
        <v>512</v>
      </c>
      <c r="H142" s="375" t="s">
        <v>331</v>
      </c>
      <c r="I142" s="431" t="s">
        <v>435</v>
      </c>
      <c r="J142" s="352">
        <v>42935</v>
      </c>
      <c r="K142" s="352">
        <v>42935</v>
      </c>
      <c r="L142" s="366" t="s">
        <v>179</v>
      </c>
      <c r="M142" s="366">
        <v>43299</v>
      </c>
      <c r="N142" s="354">
        <f ca="1" t="shared" si="19"/>
        <v>0</v>
      </c>
      <c r="O142" s="366">
        <v>43299</v>
      </c>
      <c r="P142" s="366" t="s">
        <v>73</v>
      </c>
      <c r="Q142" s="366" t="s">
        <v>76</v>
      </c>
      <c r="R142" s="352">
        <v>42962</v>
      </c>
      <c r="S142" s="445" t="s">
        <v>513</v>
      </c>
      <c r="T142" s="461" t="s">
        <v>437</v>
      </c>
      <c r="U142" s="352" t="s">
        <v>76</v>
      </c>
      <c r="V142" s="382" t="s">
        <v>76</v>
      </c>
      <c r="W142" s="464">
        <v>221038.62</v>
      </c>
      <c r="X142" s="342"/>
      <c r="Y142" s="342"/>
      <c r="Z142" s="342"/>
      <c r="AA142" s="342"/>
      <c r="AB142" s="342"/>
      <c r="AC142" s="342"/>
      <c r="AD142" s="342"/>
      <c r="AE142" s="342"/>
      <c r="AF142" s="342"/>
      <c r="AG142" s="382"/>
      <c r="AH142" s="382"/>
      <c r="AI142" s="342"/>
      <c r="AJ142" s="342"/>
      <c r="AK142" s="342"/>
      <c r="AL142" s="342"/>
      <c r="AM142" s="382"/>
      <c r="AN142" s="382"/>
      <c r="AO142" s="382"/>
      <c r="AP142" s="382"/>
      <c r="AQ142" s="342"/>
      <c r="AR142" s="342"/>
      <c r="AS142" s="342"/>
      <c r="AT142" s="342"/>
      <c r="AU142" s="342"/>
      <c r="AV142" s="342"/>
      <c r="AW142" s="342"/>
      <c r="AX142" s="342"/>
      <c r="AY142" s="382"/>
      <c r="AZ142" s="402"/>
      <c r="BA142" s="390"/>
      <c r="BB142" s="390"/>
      <c r="BC142" s="390"/>
      <c r="BD142" s="390"/>
      <c r="BE142" s="390"/>
      <c r="BF142" s="390"/>
      <c r="BG142" s="390"/>
      <c r="BH142" s="390"/>
      <c r="BI142" s="390"/>
      <c r="BJ142" s="390"/>
      <c r="BK142" s="390"/>
      <c r="BL142" s="390"/>
      <c r="BM142" s="368"/>
    </row>
    <row r="143" ht="30" customHeight="1" spans="1:65">
      <c r="A143" s="457">
        <v>2017</v>
      </c>
      <c r="B143" s="341" t="str">
        <f ca="1" t="shared" si="18"/>
        <v>CONCLUÍDO</v>
      </c>
      <c r="C143" s="346" t="s">
        <v>514</v>
      </c>
      <c r="D143" s="347" t="s">
        <v>73</v>
      </c>
      <c r="E143" s="409" t="s">
        <v>506</v>
      </c>
      <c r="F143" s="375" t="s">
        <v>515</v>
      </c>
      <c r="G143" s="324" t="s">
        <v>516</v>
      </c>
      <c r="H143" s="375" t="s">
        <v>185</v>
      </c>
      <c r="I143" s="431" t="s">
        <v>435</v>
      </c>
      <c r="J143" s="352">
        <v>42935</v>
      </c>
      <c r="K143" s="352">
        <v>42935</v>
      </c>
      <c r="L143" s="366" t="s">
        <v>179</v>
      </c>
      <c r="M143" s="366">
        <v>43299</v>
      </c>
      <c r="N143" s="354">
        <f ca="1" t="shared" si="19"/>
        <v>0</v>
      </c>
      <c r="O143" s="366">
        <v>43299</v>
      </c>
      <c r="P143" s="366" t="s">
        <v>73</v>
      </c>
      <c r="Q143" s="366" t="s">
        <v>76</v>
      </c>
      <c r="R143" s="352">
        <v>42962</v>
      </c>
      <c r="S143" s="445" t="s">
        <v>517</v>
      </c>
      <c r="T143" s="461" t="s">
        <v>437</v>
      </c>
      <c r="U143" s="352" t="s">
        <v>76</v>
      </c>
      <c r="V143" s="382" t="s">
        <v>76</v>
      </c>
      <c r="W143" s="464">
        <v>94505.41</v>
      </c>
      <c r="X143" s="342"/>
      <c r="Y143" s="342"/>
      <c r="Z143" s="342"/>
      <c r="AA143" s="342"/>
      <c r="AB143" s="342"/>
      <c r="AC143" s="342"/>
      <c r="AD143" s="342"/>
      <c r="AE143" s="342"/>
      <c r="AF143" s="342"/>
      <c r="AG143" s="382"/>
      <c r="AH143" s="382"/>
      <c r="AI143" s="342"/>
      <c r="AJ143" s="342"/>
      <c r="AK143" s="342"/>
      <c r="AL143" s="342"/>
      <c r="AM143" s="382"/>
      <c r="AN143" s="382"/>
      <c r="AO143" s="382"/>
      <c r="AP143" s="382"/>
      <c r="AQ143" s="342"/>
      <c r="AR143" s="342"/>
      <c r="AS143" s="342"/>
      <c r="AT143" s="342"/>
      <c r="AU143" s="342"/>
      <c r="AV143" s="342"/>
      <c r="AW143" s="342"/>
      <c r="AX143" s="342"/>
      <c r="AY143" s="382"/>
      <c r="AZ143" s="402"/>
      <c r="BA143" s="390"/>
      <c r="BB143" s="390"/>
      <c r="BC143" s="390"/>
      <c r="BD143" s="390"/>
      <c r="BE143" s="390"/>
      <c r="BF143" s="390"/>
      <c r="BG143" s="390"/>
      <c r="BH143" s="390"/>
      <c r="BI143" s="390"/>
      <c r="BJ143" s="390"/>
      <c r="BK143" s="390"/>
      <c r="BL143" s="390"/>
      <c r="BM143" s="368"/>
    </row>
    <row r="144" ht="30" customHeight="1" spans="1:65">
      <c r="A144" s="457">
        <v>2017</v>
      </c>
      <c r="B144" s="341" t="str">
        <f ca="1" t="shared" si="18"/>
        <v>CONCLUÍDO</v>
      </c>
      <c r="C144" s="346" t="s">
        <v>518</v>
      </c>
      <c r="D144" s="347" t="s">
        <v>73</v>
      </c>
      <c r="E144" s="409" t="s">
        <v>506</v>
      </c>
      <c r="F144" s="375" t="s">
        <v>519</v>
      </c>
      <c r="G144" s="324" t="s">
        <v>520</v>
      </c>
      <c r="H144" s="375" t="s">
        <v>356</v>
      </c>
      <c r="I144" s="431" t="s">
        <v>435</v>
      </c>
      <c r="J144" s="352">
        <v>42935</v>
      </c>
      <c r="K144" s="352">
        <v>42935</v>
      </c>
      <c r="L144" s="366" t="s">
        <v>179</v>
      </c>
      <c r="M144" s="366">
        <v>43299</v>
      </c>
      <c r="N144" s="354">
        <f ca="1" t="shared" si="19"/>
        <v>0</v>
      </c>
      <c r="O144" s="366">
        <v>43299</v>
      </c>
      <c r="P144" s="366" t="s">
        <v>73</v>
      </c>
      <c r="Q144" s="366" t="s">
        <v>76</v>
      </c>
      <c r="R144" s="352">
        <v>42962</v>
      </c>
      <c r="S144" s="445" t="s">
        <v>521</v>
      </c>
      <c r="T144" s="461" t="s">
        <v>437</v>
      </c>
      <c r="U144" s="352" t="s">
        <v>76</v>
      </c>
      <c r="V144" s="382" t="s">
        <v>76</v>
      </c>
      <c r="W144" s="464">
        <v>32308.89</v>
      </c>
      <c r="X144" s="342"/>
      <c r="Y144" s="342"/>
      <c r="Z144" s="342"/>
      <c r="AA144" s="342"/>
      <c r="AB144" s="342"/>
      <c r="AC144" s="342"/>
      <c r="AD144" s="342"/>
      <c r="AE144" s="342"/>
      <c r="AF144" s="342"/>
      <c r="AG144" s="382"/>
      <c r="AH144" s="382"/>
      <c r="AI144" s="342"/>
      <c r="AJ144" s="342"/>
      <c r="AK144" s="342"/>
      <c r="AL144" s="342"/>
      <c r="AM144" s="382"/>
      <c r="AN144" s="382"/>
      <c r="AO144" s="382"/>
      <c r="AP144" s="382"/>
      <c r="AQ144" s="342"/>
      <c r="AR144" s="342"/>
      <c r="AS144" s="342"/>
      <c r="AT144" s="342"/>
      <c r="AU144" s="342"/>
      <c r="AV144" s="342"/>
      <c r="AW144" s="342"/>
      <c r="AX144" s="342"/>
      <c r="AY144" s="382"/>
      <c r="AZ144" s="402"/>
      <c r="BA144" s="390"/>
      <c r="BB144" s="390"/>
      <c r="BC144" s="390"/>
      <c r="BD144" s="390"/>
      <c r="BE144" s="390"/>
      <c r="BF144" s="390"/>
      <c r="BG144" s="390"/>
      <c r="BH144" s="390"/>
      <c r="BI144" s="390"/>
      <c r="BJ144" s="390"/>
      <c r="BK144" s="390"/>
      <c r="BL144" s="390"/>
      <c r="BM144" s="368"/>
    </row>
    <row r="145" ht="30" customHeight="1" spans="1:65">
      <c r="A145" s="457">
        <v>2017</v>
      </c>
      <c r="B145" s="341" t="str">
        <f ca="1" t="shared" si="18"/>
        <v>CONCLUÍDO</v>
      </c>
      <c r="C145" s="346" t="s">
        <v>522</v>
      </c>
      <c r="D145" s="347" t="s">
        <v>73</v>
      </c>
      <c r="E145" s="409" t="s">
        <v>506</v>
      </c>
      <c r="F145" s="375" t="s">
        <v>523</v>
      </c>
      <c r="G145" s="324" t="s">
        <v>524</v>
      </c>
      <c r="H145" s="375" t="s">
        <v>461</v>
      </c>
      <c r="I145" s="431" t="s">
        <v>435</v>
      </c>
      <c r="J145" s="352">
        <v>42935</v>
      </c>
      <c r="K145" s="352">
        <v>42935</v>
      </c>
      <c r="L145" s="366" t="s">
        <v>179</v>
      </c>
      <c r="M145" s="366">
        <v>43299</v>
      </c>
      <c r="N145" s="354">
        <f ca="1" t="shared" si="19"/>
        <v>0</v>
      </c>
      <c r="O145" s="366">
        <v>43299</v>
      </c>
      <c r="P145" s="366" t="s">
        <v>73</v>
      </c>
      <c r="Q145" s="366" t="s">
        <v>76</v>
      </c>
      <c r="R145" s="352">
        <v>42962</v>
      </c>
      <c r="S145" s="445" t="s">
        <v>525</v>
      </c>
      <c r="T145" s="461" t="s">
        <v>437</v>
      </c>
      <c r="U145" s="352" t="s">
        <v>76</v>
      </c>
      <c r="V145" s="382" t="s">
        <v>76</v>
      </c>
      <c r="W145" s="464">
        <v>147613.31</v>
      </c>
      <c r="X145" s="342"/>
      <c r="Y145" s="342"/>
      <c r="Z145" s="342"/>
      <c r="AA145" s="342"/>
      <c r="AB145" s="342"/>
      <c r="AC145" s="342"/>
      <c r="AD145" s="342"/>
      <c r="AE145" s="342"/>
      <c r="AF145" s="342"/>
      <c r="AG145" s="382"/>
      <c r="AH145" s="382"/>
      <c r="AI145" s="342"/>
      <c r="AJ145" s="342"/>
      <c r="AK145" s="342"/>
      <c r="AL145" s="342"/>
      <c r="AM145" s="382"/>
      <c r="AN145" s="382"/>
      <c r="AO145" s="382"/>
      <c r="AP145" s="382"/>
      <c r="AQ145" s="342"/>
      <c r="AR145" s="342"/>
      <c r="AS145" s="342"/>
      <c r="AT145" s="342"/>
      <c r="AU145" s="342"/>
      <c r="AV145" s="342"/>
      <c r="AW145" s="342"/>
      <c r="AX145" s="342"/>
      <c r="AY145" s="382"/>
      <c r="AZ145" s="402"/>
      <c r="BA145" s="390"/>
      <c r="BB145" s="390"/>
      <c r="BC145" s="390"/>
      <c r="BD145" s="390"/>
      <c r="BE145" s="390"/>
      <c r="BF145" s="390"/>
      <c r="BG145" s="390"/>
      <c r="BH145" s="390"/>
      <c r="BI145" s="390"/>
      <c r="BJ145" s="390"/>
      <c r="BK145" s="390"/>
      <c r="BL145" s="390"/>
      <c r="BM145" s="368"/>
    </row>
    <row r="146" ht="30" customHeight="1" spans="1:65">
      <c r="A146" s="457">
        <v>2017</v>
      </c>
      <c r="B146" s="341" t="str">
        <f ca="1" t="shared" si="18"/>
        <v>CONCLUÍDO</v>
      </c>
      <c r="C146" s="346" t="s">
        <v>526</v>
      </c>
      <c r="D146" s="347" t="s">
        <v>73</v>
      </c>
      <c r="E146" s="409" t="s">
        <v>506</v>
      </c>
      <c r="F146" s="375" t="s">
        <v>527</v>
      </c>
      <c r="G146" s="324" t="s">
        <v>528</v>
      </c>
      <c r="H146" s="375" t="s">
        <v>529</v>
      </c>
      <c r="I146" s="431" t="s">
        <v>435</v>
      </c>
      <c r="J146" s="352">
        <v>42935</v>
      </c>
      <c r="K146" s="352">
        <v>42935</v>
      </c>
      <c r="L146" s="366" t="s">
        <v>179</v>
      </c>
      <c r="M146" s="366">
        <v>43299</v>
      </c>
      <c r="N146" s="354">
        <f ca="1" t="shared" si="19"/>
        <v>0</v>
      </c>
      <c r="O146" s="366">
        <v>43299</v>
      </c>
      <c r="P146" s="366" t="s">
        <v>73</v>
      </c>
      <c r="Q146" s="366" t="s">
        <v>76</v>
      </c>
      <c r="R146" s="352">
        <v>42964</v>
      </c>
      <c r="S146" s="445" t="s">
        <v>530</v>
      </c>
      <c r="T146" s="461" t="s">
        <v>437</v>
      </c>
      <c r="U146" s="352" t="s">
        <v>76</v>
      </c>
      <c r="V146" s="382" t="s">
        <v>76</v>
      </c>
      <c r="W146" s="464">
        <v>31990.66</v>
      </c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82"/>
      <c r="AH146" s="382"/>
      <c r="AI146" s="342"/>
      <c r="AJ146" s="342"/>
      <c r="AK146" s="342"/>
      <c r="AL146" s="342"/>
      <c r="AM146" s="382"/>
      <c r="AN146" s="382"/>
      <c r="AO146" s="382"/>
      <c r="AP146" s="382"/>
      <c r="AQ146" s="342"/>
      <c r="AR146" s="342"/>
      <c r="AS146" s="342"/>
      <c r="AT146" s="342"/>
      <c r="AU146" s="342"/>
      <c r="AV146" s="342"/>
      <c r="AW146" s="342"/>
      <c r="AX146" s="342"/>
      <c r="AY146" s="382"/>
      <c r="AZ146" s="402"/>
      <c r="BA146" s="390"/>
      <c r="BB146" s="390"/>
      <c r="BC146" s="390"/>
      <c r="BD146" s="390"/>
      <c r="BE146" s="390"/>
      <c r="BF146" s="390"/>
      <c r="BG146" s="390"/>
      <c r="BH146" s="390"/>
      <c r="BI146" s="390"/>
      <c r="BJ146" s="390"/>
      <c r="BK146" s="390"/>
      <c r="BL146" s="390"/>
      <c r="BM146" s="368"/>
    </row>
    <row r="147" ht="30" customHeight="1" spans="1:65">
      <c r="A147" s="457">
        <v>2017</v>
      </c>
      <c r="B147" s="341" t="str">
        <f ca="1" t="shared" si="18"/>
        <v>CONCLUÍDO</v>
      </c>
      <c r="C147" s="346" t="s">
        <v>531</v>
      </c>
      <c r="D147" s="347" t="s">
        <v>73</v>
      </c>
      <c r="E147" s="409" t="s">
        <v>532</v>
      </c>
      <c r="F147" s="375" t="s">
        <v>73</v>
      </c>
      <c r="G147" s="324" t="s">
        <v>516</v>
      </c>
      <c r="H147" s="375" t="s">
        <v>185</v>
      </c>
      <c r="I147" s="431" t="s">
        <v>435</v>
      </c>
      <c r="J147" s="352">
        <v>42969</v>
      </c>
      <c r="K147" s="352">
        <v>42969</v>
      </c>
      <c r="L147" s="366" t="s">
        <v>179</v>
      </c>
      <c r="M147" s="366">
        <v>43333</v>
      </c>
      <c r="N147" s="354">
        <f ca="1" t="shared" si="19"/>
        <v>0</v>
      </c>
      <c r="O147" s="366">
        <v>43333</v>
      </c>
      <c r="P147" s="366" t="s">
        <v>73</v>
      </c>
      <c r="Q147" s="366" t="s">
        <v>76</v>
      </c>
      <c r="R147" s="352">
        <v>42991</v>
      </c>
      <c r="S147" s="445" t="s">
        <v>533</v>
      </c>
      <c r="T147" s="461" t="s">
        <v>437</v>
      </c>
      <c r="U147" s="352" t="s">
        <v>76</v>
      </c>
      <c r="V147" s="382" t="s">
        <v>76</v>
      </c>
      <c r="W147" s="465">
        <v>16315.2</v>
      </c>
      <c r="X147" s="342"/>
      <c r="Y147" s="342"/>
      <c r="Z147" s="342"/>
      <c r="AA147" s="342"/>
      <c r="AB147" s="342"/>
      <c r="AC147" s="342"/>
      <c r="AD147" s="342"/>
      <c r="AE147" s="342"/>
      <c r="AF147" s="342"/>
      <c r="AG147" s="382"/>
      <c r="AH147" s="382"/>
      <c r="AI147" s="342"/>
      <c r="AJ147" s="342"/>
      <c r="AK147" s="342"/>
      <c r="AL147" s="342"/>
      <c r="AM147" s="382"/>
      <c r="AN147" s="382"/>
      <c r="AO147" s="382"/>
      <c r="AP147" s="382"/>
      <c r="AQ147" s="342"/>
      <c r="AR147" s="342"/>
      <c r="AS147" s="342"/>
      <c r="AT147" s="342"/>
      <c r="AU147" s="342"/>
      <c r="AV147" s="342"/>
      <c r="AW147" s="342"/>
      <c r="AX147" s="342"/>
      <c r="AY147" s="382"/>
      <c r="AZ147" s="402"/>
      <c r="BA147" s="390"/>
      <c r="BB147" s="390"/>
      <c r="BC147" s="390"/>
      <c r="BD147" s="390"/>
      <c r="BE147" s="390"/>
      <c r="BF147" s="390"/>
      <c r="BG147" s="390"/>
      <c r="BH147" s="390"/>
      <c r="BI147" s="390"/>
      <c r="BJ147" s="390"/>
      <c r="BK147" s="390"/>
      <c r="BL147" s="390"/>
      <c r="BM147" s="368"/>
    </row>
    <row r="148" ht="30" customHeight="1" spans="1:65">
      <c r="A148" s="457">
        <v>2017</v>
      </c>
      <c r="B148" s="341" t="str">
        <f ca="1" t="shared" si="18"/>
        <v>CONCLUÍDO</v>
      </c>
      <c r="C148" s="346" t="s">
        <v>507</v>
      </c>
      <c r="D148" s="347" t="s">
        <v>73</v>
      </c>
      <c r="E148" s="409" t="s">
        <v>506</v>
      </c>
      <c r="F148" s="375" t="s">
        <v>523</v>
      </c>
      <c r="G148" s="324" t="s">
        <v>512</v>
      </c>
      <c r="H148" s="375" t="s">
        <v>331</v>
      </c>
      <c r="I148" s="431" t="s">
        <v>435</v>
      </c>
      <c r="J148" s="352">
        <v>43067</v>
      </c>
      <c r="K148" s="352">
        <v>43067</v>
      </c>
      <c r="L148" s="366" t="s">
        <v>179</v>
      </c>
      <c r="M148" s="366">
        <v>43432</v>
      </c>
      <c r="N148" s="354">
        <f ca="1" t="shared" si="19"/>
        <v>0</v>
      </c>
      <c r="O148" s="366">
        <v>43432</v>
      </c>
      <c r="P148" s="366" t="s">
        <v>73</v>
      </c>
      <c r="Q148" s="366" t="s">
        <v>76</v>
      </c>
      <c r="R148" s="352">
        <v>43074</v>
      </c>
      <c r="S148" s="445" t="s">
        <v>534</v>
      </c>
      <c r="T148" s="461" t="s">
        <v>535</v>
      </c>
      <c r="U148" s="352" t="s">
        <v>76</v>
      </c>
      <c r="V148" s="382" t="s">
        <v>76</v>
      </c>
      <c r="W148" s="464">
        <v>28155</v>
      </c>
      <c r="X148" s="342"/>
      <c r="Y148" s="342"/>
      <c r="Z148" s="342"/>
      <c r="AA148" s="342"/>
      <c r="AB148" s="342"/>
      <c r="AC148" s="342"/>
      <c r="AD148" s="342"/>
      <c r="AE148" s="342"/>
      <c r="AF148" s="342"/>
      <c r="AG148" s="382"/>
      <c r="AH148" s="382"/>
      <c r="AI148" s="342"/>
      <c r="AJ148" s="342"/>
      <c r="AK148" s="342"/>
      <c r="AL148" s="342"/>
      <c r="AM148" s="382"/>
      <c r="AN148" s="382"/>
      <c r="AO148" s="382"/>
      <c r="AP148" s="382"/>
      <c r="AQ148" s="342"/>
      <c r="AR148" s="342"/>
      <c r="AS148" s="342"/>
      <c r="AT148" s="342"/>
      <c r="AU148" s="342"/>
      <c r="AV148" s="342"/>
      <c r="AW148" s="342"/>
      <c r="AX148" s="342"/>
      <c r="AY148" s="382"/>
      <c r="AZ148" s="402"/>
      <c r="BA148" s="390"/>
      <c r="BB148" s="390"/>
      <c r="BC148" s="390"/>
      <c r="BD148" s="390"/>
      <c r="BE148" s="390"/>
      <c r="BF148" s="390"/>
      <c r="BG148" s="390"/>
      <c r="BH148" s="390"/>
      <c r="BI148" s="390"/>
      <c r="BJ148" s="390"/>
      <c r="BK148" s="390"/>
      <c r="BL148" s="390"/>
      <c r="BM148" s="368"/>
    </row>
    <row r="149" ht="30" customHeight="1" spans="1:65">
      <c r="A149" s="457">
        <v>2017</v>
      </c>
      <c r="B149" s="341" t="str">
        <f ca="1" t="shared" si="18"/>
        <v>CONCLUÍDO</v>
      </c>
      <c r="C149" s="346" t="s">
        <v>511</v>
      </c>
      <c r="D149" s="347" t="s">
        <v>73</v>
      </c>
      <c r="E149" s="409" t="s">
        <v>506</v>
      </c>
      <c r="F149" s="375" t="s">
        <v>527</v>
      </c>
      <c r="G149" s="324" t="s">
        <v>516</v>
      </c>
      <c r="H149" s="375" t="s">
        <v>536</v>
      </c>
      <c r="I149" s="431" t="s">
        <v>435</v>
      </c>
      <c r="J149" s="352">
        <v>43067</v>
      </c>
      <c r="K149" s="352">
        <v>43067</v>
      </c>
      <c r="L149" s="366" t="s">
        <v>179</v>
      </c>
      <c r="M149" s="366">
        <v>43432</v>
      </c>
      <c r="N149" s="354">
        <f ca="1" t="shared" si="19"/>
        <v>0</v>
      </c>
      <c r="O149" s="366">
        <v>43432</v>
      </c>
      <c r="P149" s="366" t="s">
        <v>73</v>
      </c>
      <c r="Q149" s="366" t="s">
        <v>76</v>
      </c>
      <c r="R149" s="352">
        <v>43074</v>
      </c>
      <c r="S149" s="445" t="s">
        <v>537</v>
      </c>
      <c r="T149" s="461" t="s">
        <v>535</v>
      </c>
      <c r="U149" s="352" t="s">
        <v>76</v>
      </c>
      <c r="V149" s="382" t="s">
        <v>76</v>
      </c>
      <c r="W149" s="464">
        <v>47291.6</v>
      </c>
      <c r="X149" s="342"/>
      <c r="Y149" s="342"/>
      <c r="Z149" s="342"/>
      <c r="AA149" s="342"/>
      <c r="AB149" s="342"/>
      <c r="AC149" s="342"/>
      <c r="AD149" s="342"/>
      <c r="AE149" s="342"/>
      <c r="AF149" s="342"/>
      <c r="AG149" s="382"/>
      <c r="AH149" s="382"/>
      <c r="AI149" s="342"/>
      <c r="AJ149" s="342"/>
      <c r="AK149" s="342"/>
      <c r="AL149" s="342"/>
      <c r="AM149" s="382"/>
      <c r="AN149" s="382"/>
      <c r="AO149" s="382"/>
      <c r="AP149" s="382"/>
      <c r="AQ149" s="342"/>
      <c r="AR149" s="342"/>
      <c r="AS149" s="342"/>
      <c r="AT149" s="342"/>
      <c r="AU149" s="342"/>
      <c r="AV149" s="342"/>
      <c r="AW149" s="342"/>
      <c r="AX149" s="342"/>
      <c r="AY149" s="382"/>
      <c r="AZ149" s="402"/>
      <c r="BA149" s="390"/>
      <c r="BB149" s="390"/>
      <c r="BC149" s="390"/>
      <c r="BD149" s="390"/>
      <c r="BE149" s="390"/>
      <c r="BF149" s="390"/>
      <c r="BG149" s="390"/>
      <c r="BH149" s="390"/>
      <c r="BI149" s="390"/>
      <c r="BJ149" s="390"/>
      <c r="BK149" s="390"/>
      <c r="BL149" s="390"/>
      <c r="BM149" s="368"/>
    </row>
    <row r="150" ht="30" customHeight="1" spans="1:65">
      <c r="A150" s="457">
        <v>2017</v>
      </c>
      <c r="B150" s="341" t="str">
        <f ca="1" t="shared" si="18"/>
        <v>CONCLUÍDO</v>
      </c>
      <c r="C150" s="346" t="s">
        <v>515</v>
      </c>
      <c r="D150" s="347" t="s">
        <v>73</v>
      </c>
      <c r="E150" s="409" t="s">
        <v>538</v>
      </c>
      <c r="F150" s="375" t="s">
        <v>73</v>
      </c>
      <c r="G150" s="324" t="s">
        <v>245</v>
      </c>
      <c r="H150" s="375" t="s">
        <v>246</v>
      </c>
      <c r="I150" s="431" t="s">
        <v>363</v>
      </c>
      <c r="J150" s="352">
        <v>43067</v>
      </c>
      <c r="K150" s="352">
        <v>43067</v>
      </c>
      <c r="L150" s="366" t="s">
        <v>179</v>
      </c>
      <c r="M150" s="366">
        <v>43432</v>
      </c>
      <c r="N150" s="354">
        <f ca="1" t="shared" si="19"/>
        <v>0</v>
      </c>
      <c r="O150" s="366">
        <v>43432</v>
      </c>
      <c r="P150" s="366" t="s">
        <v>73</v>
      </c>
      <c r="Q150" s="366" t="s">
        <v>76</v>
      </c>
      <c r="R150" s="352">
        <v>43074</v>
      </c>
      <c r="S150" s="445" t="s">
        <v>539</v>
      </c>
      <c r="T150" s="461" t="s">
        <v>535</v>
      </c>
      <c r="U150" s="352" t="s">
        <v>76</v>
      </c>
      <c r="V150" s="382" t="s">
        <v>76</v>
      </c>
      <c r="W150" s="465">
        <v>73475</v>
      </c>
      <c r="X150" s="342"/>
      <c r="Y150" s="342"/>
      <c r="Z150" s="342"/>
      <c r="AA150" s="342"/>
      <c r="AB150" s="342"/>
      <c r="AC150" s="342"/>
      <c r="AD150" s="342"/>
      <c r="AE150" s="342"/>
      <c r="AF150" s="342"/>
      <c r="AG150" s="382"/>
      <c r="AH150" s="382"/>
      <c r="AI150" s="342"/>
      <c r="AJ150" s="342"/>
      <c r="AK150" s="342"/>
      <c r="AL150" s="342"/>
      <c r="AM150" s="382"/>
      <c r="AN150" s="382"/>
      <c r="AO150" s="382"/>
      <c r="AP150" s="382"/>
      <c r="AQ150" s="342"/>
      <c r="AR150" s="342"/>
      <c r="AS150" s="342"/>
      <c r="AT150" s="342"/>
      <c r="AU150" s="342"/>
      <c r="AV150" s="342"/>
      <c r="AW150" s="342"/>
      <c r="AX150" s="342"/>
      <c r="AY150" s="382"/>
      <c r="AZ150" s="402"/>
      <c r="BA150" s="390"/>
      <c r="BB150" s="390"/>
      <c r="BC150" s="390"/>
      <c r="BD150" s="390"/>
      <c r="BE150" s="390"/>
      <c r="BF150" s="390"/>
      <c r="BG150" s="390"/>
      <c r="BH150" s="390"/>
      <c r="BI150" s="390"/>
      <c r="BJ150" s="390"/>
      <c r="BK150" s="390"/>
      <c r="BL150" s="390"/>
      <c r="BM150" s="368"/>
    </row>
    <row r="151" s="310" customFormat="1" ht="14.9" customHeight="1" spans="1:65">
      <c r="A151" s="388"/>
      <c r="B151" s="413"/>
      <c r="C151" s="424"/>
      <c r="D151" s="425"/>
      <c r="E151" s="456"/>
      <c r="F151" s="414"/>
      <c r="G151" s="331"/>
      <c r="H151" s="414"/>
      <c r="I151" s="435"/>
      <c r="J151" s="358"/>
      <c r="K151" s="358"/>
      <c r="L151" s="429"/>
      <c r="M151" s="429"/>
      <c r="N151" s="430"/>
      <c r="O151" s="429"/>
      <c r="P151" s="429"/>
      <c r="Q151" s="429"/>
      <c r="R151" s="358"/>
      <c r="S151" s="451"/>
      <c r="T151" s="466"/>
      <c r="U151" s="358"/>
      <c r="V151" s="327"/>
      <c r="W151" s="467"/>
      <c r="X151" s="327"/>
      <c r="Y151" s="327"/>
      <c r="Z151" s="327"/>
      <c r="AA151" s="327"/>
      <c r="AB151" s="327"/>
      <c r="AC151" s="327"/>
      <c r="AD151" s="327"/>
      <c r="AE151" s="327"/>
      <c r="AF151" s="327"/>
      <c r="AG151" s="327"/>
      <c r="AH151" s="327"/>
      <c r="AI151" s="327"/>
      <c r="AJ151" s="327"/>
      <c r="AK151" s="327"/>
      <c r="AL151" s="327"/>
      <c r="AM151" s="327"/>
      <c r="AN151" s="327"/>
      <c r="AO151" s="327"/>
      <c r="AP151" s="327"/>
      <c r="AQ151" s="327"/>
      <c r="AR151" s="327"/>
      <c r="AS151" s="327"/>
      <c r="AT151" s="327"/>
      <c r="AU151" s="327"/>
      <c r="AV151" s="327"/>
      <c r="AW151" s="327"/>
      <c r="AX151" s="327"/>
      <c r="AY151" s="327"/>
      <c r="AZ151" s="400"/>
      <c r="BA151" s="327"/>
      <c r="BB151" s="327"/>
      <c r="BC151" s="327"/>
      <c r="BD151" s="327"/>
      <c r="BE151" s="327"/>
      <c r="BF151" s="327"/>
      <c r="BG151" s="327"/>
      <c r="BH151" s="327"/>
      <c r="BI151" s="327"/>
      <c r="BJ151" s="327"/>
      <c r="BK151" s="327"/>
      <c r="BL151" s="327"/>
      <c r="BM151" s="400"/>
    </row>
    <row r="152" ht="30" customHeight="1" spans="1:65">
      <c r="A152" s="458">
        <v>2018</v>
      </c>
      <c r="B152" s="341" t="str">
        <f ca="1" t="shared" ref="B152:B161" si="20">IF($V$3&gt;=M152,"CONCLUÍDO","VIGENTE")</f>
        <v>CONCLUÍDO</v>
      </c>
      <c r="C152" s="346" t="s">
        <v>540</v>
      </c>
      <c r="D152" s="347" t="s">
        <v>73</v>
      </c>
      <c r="E152" s="409" t="s">
        <v>541</v>
      </c>
      <c r="F152" s="375" t="s">
        <v>542</v>
      </c>
      <c r="G152" s="324" t="s">
        <v>543</v>
      </c>
      <c r="H152" s="375" t="s">
        <v>544</v>
      </c>
      <c r="I152" s="431" t="s">
        <v>435</v>
      </c>
      <c r="J152" s="352">
        <v>43154</v>
      </c>
      <c r="K152" s="352">
        <v>43154</v>
      </c>
      <c r="L152" s="366" t="s">
        <v>179</v>
      </c>
      <c r="M152" s="366">
        <v>43519</v>
      </c>
      <c r="N152" s="354">
        <f ca="1" t="shared" ref="N152:N169" si="21">IF(DAYS360($V$3,M152)&lt;0,0,DAYS360($V$3,M152))</f>
        <v>0</v>
      </c>
      <c r="O152" s="366">
        <v>43519</v>
      </c>
      <c r="P152" s="366" t="s">
        <v>73</v>
      </c>
      <c r="Q152" s="366" t="s">
        <v>76</v>
      </c>
      <c r="R152" s="352">
        <v>43160</v>
      </c>
      <c r="S152" s="445" t="s">
        <v>545</v>
      </c>
      <c r="T152" s="461" t="s">
        <v>546</v>
      </c>
      <c r="U152" s="352" t="s">
        <v>76</v>
      </c>
      <c r="V152" s="382" t="s">
        <v>76</v>
      </c>
      <c r="W152" s="464">
        <v>21177.1</v>
      </c>
      <c r="X152" s="342"/>
      <c r="Y152" s="342"/>
      <c r="Z152" s="342"/>
      <c r="AA152" s="342"/>
      <c r="AB152" s="342"/>
      <c r="AC152" s="342"/>
      <c r="AD152" s="342"/>
      <c r="AE152" s="342"/>
      <c r="AF152" s="342"/>
      <c r="AG152" s="382"/>
      <c r="AH152" s="382"/>
      <c r="AI152" s="342"/>
      <c r="AJ152" s="342"/>
      <c r="AK152" s="342"/>
      <c r="AL152" s="342"/>
      <c r="AM152" s="382"/>
      <c r="AN152" s="382"/>
      <c r="AO152" s="382"/>
      <c r="AP152" s="382"/>
      <c r="AQ152" s="342"/>
      <c r="AR152" s="342"/>
      <c r="AS152" s="342"/>
      <c r="AT152" s="342"/>
      <c r="AU152" s="342"/>
      <c r="AV152" s="342"/>
      <c r="AW152" s="342"/>
      <c r="AX152" s="342"/>
      <c r="AY152" s="382"/>
      <c r="AZ152" s="402"/>
      <c r="BA152" s="390"/>
      <c r="BB152" s="390"/>
      <c r="BC152" s="390"/>
      <c r="BD152" s="390"/>
      <c r="BE152" s="390"/>
      <c r="BF152" s="390"/>
      <c r="BG152" s="390"/>
      <c r="BH152" s="390"/>
      <c r="BI152" s="390"/>
      <c r="BJ152" s="390"/>
      <c r="BK152" s="390"/>
      <c r="BL152" s="390"/>
      <c r="BM152" s="368"/>
    </row>
    <row r="153" ht="30" customHeight="1" spans="1:65">
      <c r="A153" s="458">
        <v>2018</v>
      </c>
      <c r="B153" s="341" t="str">
        <f ca="1" t="shared" si="20"/>
        <v>CONCLUÍDO</v>
      </c>
      <c r="C153" s="346" t="s">
        <v>547</v>
      </c>
      <c r="D153" s="347" t="s">
        <v>73</v>
      </c>
      <c r="E153" s="409" t="s">
        <v>548</v>
      </c>
      <c r="F153" s="375" t="s">
        <v>549</v>
      </c>
      <c r="G153" s="324" t="s">
        <v>550</v>
      </c>
      <c r="H153" s="375" t="s">
        <v>551</v>
      </c>
      <c r="I153" s="431" t="s">
        <v>435</v>
      </c>
      <c r="J153" s="352">
        <v>43301</v>
      </c>
      <c r="K153" s="352">
        <v>43301</v>
      </c>
      <c r="L153" s="366" t="s">
        <v>179</v>
      </c>
      <c r="M153" s="366">
        <v>43665</v>
      </c>
      <c r="N153" s="354">
        <f ca="1" t="shared" si="21"/>
        <v>0</v>
      </c>
      <c r="O153" s="366">
        <v>43665</v>
      </c>
      <c r="P153" s="366" t="s">
        <v>73</v>
      </c>
      <c r="Q153" s="366" t="s">
        <v>76</v>
      </c>
      <c r="R153" s="352">
        <v>43306</v>
      </c>
      <c r="S153" s="445" t="s">
        <v>552</v>
      </c>
      <c r="T153" s="461" t="s">
        <v>553</v>
      </c>
      <c r="U153" s="352" t="s">
        <v>76</v>
      </c>
      <c r="V153" s="382" t="s">
        <v>76</v>
      </c>
      <c r="W153" s="464">
        <v>8415</v>
      </c>
      <c r="X153" s="342"/>
      <c r="Y153" s="342"/>
      <c r="Z153" s="342"/>
      <c r="AA153" s="342"/>
      <c r="AB153" s="342"/>
      <c r="AC153" s="342"/>
      <c r="AD153" s="342"/>
      <c r="AE153" s="342"/>
      <c r="AF153" s="342"/>
      <c r="AG153" s="382"/>
      <c r="AH153" s="382"/>
      <c r="AI153" s="342"/>
      <c r="AJ153" s="342"/>
      <c r="AK153" s="342"/>
      <c r="AL153" s="342"/>
      <c r="AM153" s="382"/>
      <c r="AN153" s="382"/>
      <c r="AO153" s="382"/>
      <c r="AP153" s="382"/>
      <c r="AQ153" s="342"/>
      <c r="AR153" s="342"/>
      <c r="AS153" s="342"/>
      <c r="AT153" s="342"/>
      <c r="AU153" s="342"/>
      <c r="AV153" s="342"/>
      <c r="AW153" s="342"/>
      <c r="AX153" s="342"/>
      <c r="AY153" s="382"/>
      <c r="AZ153" s="402"/>
      <c r="BA153" s="390"/>
      <c r="BB153" s="390"/>
      <c r="BC153" s="390"/>
      <c r="BD153" s="390"/>
      <c r="BE153" s="390"/>
      <c r="BF153" s="390"/>
      <c r="BG153" s="390"/>
      <c r="BH153" s="390"/>
      <c r="BI153" s="390"/>
      <c r="BJ153" s="390"/>
      <c r="BK153" s="390"/>
      <c r="BL153" s="390"/>
      <c r="BM153" s="368"/>
    </row>
    <row r="154" ht="30" customHeight="1" spans="1:65">
      <c r="A154" s="458">
        <v>2018</v>
      </c>
      <c r="B154" s="341" t="str">
        <f ca="1" t="shared" si="20"/>
        <v>CONCLUÍDO</v>
      </c>
      <c r="C154" s="346" t="s">
        <v>554</v>
      </c>
      <c r="D154" s="347" t="s">
        <v>73</v>
      </c>
      <c r="E154" s="409" t="s">
        <v>548</v>
      </c>
      <c r="F154" s="375" t="s">
        <v>555</v>
      </c>
      <c r="G154" s="324" t="s">
        <v>440</v>
      </c>
      <c r="H154" s="375" t="s">
        <v>227</v>
      </c>
      <c r="I154" s="431" t="s">
        <v>435</v>
      </c>
      <c r="J154" s="352">
        <v>43301</v>
      </c>
      <c r="K154" s="352">
        <v>43301</v>
      </c>
      <c r="L154" s="366" t="s">
        <v>179</v>
      </c>
      <c r="M154" s="366">
        <v>43665</v>
      </c>
      <c r="N154" s="354">
        <f ca="1" t="shared" si="21"/>
        <v>0</v>
      </c>
      <c r="O154" s="366">
        <v>43665</v>
      </c>
      <c r="P154" s="366" t="s">
        <v>73</v>
      </c>
      <c r="Q154" s="366" t="s">
        <v>76</v>
      </c>
      <c r="R154" s="352">
        <v>43306</v>
      </c>
      <c r="S154" s="445" t="s">
        <v>556</v>
      </c>
      <c r="T154" s="461" t="s">
        <v>553</v>
      </c>
      <c r="U154" s="352" t="s">
        <v>76</v>
      </c>
      <c r="V154" s="382" t="s">
        <v>76</v>
      </c>
      <c r="W154" s="465">
        <v>60455.12</v>
      </c>
      <c r="X154" s="342"/>
      <c r="Y154" s="342"/>
      <c r="Z154" s="342"/>
      <c r="AA154" s="342"/>
      <c r="AB154" s="342"/>
      <c r="AC154" s="342"/>
      <c r="AD154" s="342"/>
      <c r="AE154" s="342"/>
      <c r="AF154" s="342"/>
      <c r="AG154" s="382"/>
      <c r="AH154" s="382"/>
      <c r="AI154" s="342"/>
      <c r="AJ154" s="342"/>
      <c r="AK154" s="342"/>
      <c r="AL154" s="342"/>
      <c r="AM154" s="382"/>
      <c r="AN154" s="382"/>
      <c r="AO154" s="382"/>
      <c r="AP154" s="382"/>
      <c r="AQ154" s="342"/>
      <c r="AR154" s="342"/>
      <c r="AS154" s="342"/>
      <c r="AT154" s="342"/>
      <c r="AU154" s="342"/>
      <c r="AV154" s="342"/>
      <c r="AW154" s="342"/>
      <c r="AX154" s="342"/>
      <c r="AY154" s="382"/>
      <c r="AZ154" s="402"/>
      <c r="BA154" s="390"/>
      <c r="BB154" s="390"/>
      <c r="BC154" s="390"/>
      <c r="BD154" s="390"/>
      <c r="BE154" s="390"/>
      <c r="BF154" s="390"/>
      <c r="BG154" s="390"/>
      <c r="BH154" s="390"/>
      <c r="BI154" s="390"/>
      <c r="BJ154" s="390"/>
      <c r="BK154" s="390"/>
      <c r="BL154" s="390"/>
      <c r="BM154" s="368"/>
    </row>
    <row r="155" ht="30" customHeight="1" spans="1:65">
      <c r="A155" s="458">
        <v>2018</v>
      </c>
      <c r="B155" s="341" t="str">
        <f ca="1" t="shared" si="20"/>
        <v>CONCLUÍDO</v>
      </c>
      <c r="C155" s="346" t="s">
        <v>557</v>
      </c>
      <c r="D155" s="347" t="s">
        <v>73</v>
      </c>
      <c r="E155" s="409" t="s">
        <v>548</v>
      </c>
      <c r="F155" s="375" t="s">
        <v>558</v>
      </c>
      <c r="G155" s="324" t="s">
        <v>512</v>
      </c>
      <c r="H155" s="375" t="s">
        <v>331</v>
      </c>
      <c r="I155" s="431" t="s">
        <v>435</v>
      </c>
      <c r="J155" s="352">
        <v>43301</v>
      </c>
      <c r="K155" s="352">
        <v>43301</v>
      </c>
      <c r="L155" s="366" t="s">
        <v>179</v>
      </c>
      <c r="M155" s="366">
        <v>43665</v>
      </c>
      <c r="N155" s="354">
        <f ca="1" t="shared" si="21"/>
        <v>0</v>
      </c>
      <c r="O155" s="366">
        <v>43665</v>
      </c>
      <c r="P155" s="366" t="s">
        <v>73</v>
      </c>
      <c r="Q155" s="366" t="s">
        <v>76</v>
      </c>
      <c r="R155" s="352">
        <v>43306</v>
      </c>
      <c r="S155" s="445" t="s">
        <v>559</v>
      </c>
      <c r="T155" s="461" t="s">
        <v>553</v>
      </c>
      <c r="U155" s="352" t="s">
        <v>76</v>
      </c>
      <c r="V155" s="382" t="s">
        <v>76</v>
      </c>
      <c r="W155" s="464">
        <v>63006</v>
      </c>
      <c r="X155" s="342"/>
      <c r="Y155" s="342"/>
      <c r="Z155" s="342"/>
      <c r="AA155" s="342"/>
      <c r="AB155" s="342"/>
      <c r="AC155" s="342"/>
      <c r="AD155" s="342"/>
      <c r="AE155" s="342"/>
      <c r="AF155" s="342"/>
      <c r="AG155" s="382"/>
      <c r="AH155" s="382"/>
      <c r="AI155" s="342"/>
      <c r="AJ155" s="342"/>
      <c r="AK155" s="342"/>
      <c r="AL155" s="342"/>
      <c r="AM155" s="382"/>
      <c r="AN155" s="382"/>
      <c r="AO155" s="382"/>
      <c r="AP155" s="382"/>
      <c r="AQ155" s="342"/>
      <c r="AR155" s="342"/>
      <c r="AS155" s="342"/>
      <c r="AT155" s="342"/>
      <c r="AU155" s="342"/>
      <c r="AV155" s="342"/>
      <c r="AW155" s="342"/>
      <c r="AX155" s="342"/>
      <c r="AY155" s="382"/>
      <c r="AZ155" s="402"/>
      <c r="BA155" s="390"/>
      <c r="BB155" s="390"/>
      <c r="BC155" s="390"/>
      <c r="BD155" s="390"/>
      <c r="BE155" s="390"/>
      <c r="BF155" s="390"/>
      <c r="BG155" s="390"/>
      <c r="BH155" s="390"/>
      <c r="BI155" s="390"/>
      <c r="BJ155" s="390"/>
      <c r="BK155" s="390"/>
      <c r="BL155" s="390"/>
      <c r="BM155" s="368"/>
    </row>
    <row r="156" ht="30" customHeight="1" spans="1:65">
      <c r="A156" s="458">
        <v>2018</v>
      </c>
      <c r="B156" s="341" t="str">
        <f ca="1" t="shared" si="20"/>
        <v>CONCLUÍDO</v>
      </c>
      <c r="C156" s="346" t="s">
        <v>560</v>
      </c>
      <c r="D156" s="347" t="s">
        <v>73</v>
      </c>
      <c r="E156" s="409" t="s">
        <v>548</v>
      </c>
      <c r="F156" s="375" t="s">
        <v>561</v>
      </c>
      <c r="G156" s="324" t="s">
        <v>516</v>
      </c>
      <c r="H156" s="375" t="s">
        <v>536</v>
      </c>
      <c r="I156" s="431" t="s">
        <v>435</v>
      </c>
      <c r="J156" s="352">
        <v>43301</v>
      </c>
      <c r="K156" s="352">
        <v>43301</v>
      </c>
      <c r="L156" s="366" t="s">
        <v>179</v>
      </c>
      <c r="M156" s="366">
        <v>43665</v>
      </c>
      <c r="N156" s="354">
        <f ca="1" t="shared" si="21"/>
        <v>0</v>
      </c>
      <c r="O156" s="366">
        <v>43665</v>
      </c>
      <c r="P156" s="366" t="s">
        <v>73</v>
      </c>
      <c r="Q156" s="366" t="s">
        <v>76</v>
      </c>
      <c r="R156" s="352">
        <v>43306</v>
      </c>
      <c r="S156" s="445" t="s">
        <v>562</v>
      </c>
      <c r="T156" s="461" t="s">
        <v>553</v>
      </c>
      <c r="U156" s="352" t="s">
        <v>76</v>
      </c>
      <c r="V156" s="382" t="s">
        <v>76</v>
      </c>
      <c r="W156" s="464">
        <v>137532.05</v>
      </c>
      <c r="X156" s="342"/>
      <c r="Y156" s="342"/>
      <c r="Z156" s="342"/>
      <c r="AA156" s="342"/>
      <c r="AB156" s="342"/>
      <c r="AC156" s="342"/>
      <c r="AD156" s="342"/>
      <c r="AE156" s="342"/>
      <c r="AF156" s="342"/>
      <c r="AG156" s="382"/>
      <c r="AH156" s="382"/>
      <c r="AI156" s="342"/>
      <c r="AJ156" s="342"/>
      <c r="AK156" s="342"/>
      <c r="AL156" s="342"/>
      <c r="AM156" s="382"/>
      <c r="AN156" s="382"/>
      <c r="AO156" s="382"/>
      <c r="AP156" s="382"/>
      <c r="AQ156" s="342"/>
      <c r="AR156" s="342"/>
      <c r="AS156" s="342"/>
      <c r="AT156" s="342"/>
      <c r="AU156" s="342"/>
      <c r="AV156" s="342"/>
      <c r="AW156" s="342"/>
      <c r="AX156" s="342"/>
      <c r="AY156" s="382"/>
      <c r="AZ156" s="402"/>
      <c r="BA156" s="390"/>
      <c r="BB156" s="390"/>
      <c r="BC156" s="390"/>
      <c r="BD156" s="390"/>
      <c r="BE156" s="390"/>
      <c r="BF156" s="390"/>
      <c r="BG156" s="390"/>
      <c r="BH156" s="390"/>
      <c r="BI156" s="390"/>
      <c r="BJ156" s="390"/>
      <c r="BK156" s="390"/>
      <c r="BL156" s="390"/>
      <c r="BM156" s="368"/>
    </row>
    <row r="157" ht="30" customHeight="1" spans="1:65">
      <c r="A157" s="458">
        <v>2018</v>
      </c>
      <c r="B157" s="341" t="str">
        <f ca="1" t="shared" si="20"/>
        <v>CONCLUÍDO</v>
      </c>
      <c r="C157" s="346" t="s">
        <v>563</v>
      </c>
      <c r="D157" s="347" t="s">
        <v>73</v>
      </c>
      <c r="E157" s="409" t="s">
        <v>548</v>
      </c>
      <c r="F157" s="375" t="s">
        <v>564</v>
      </c>
      <c r="G157" s="324" t="s">
        <v>565</v>
      </c>
      <c r="H157" s="375" t="s">
        <v>566</v>
      </c>
      <c r="I157" s="431" t="s">
        <v>435</v>
      </c>
      <c r="J157" s="352">
        <v>43301</v>
      </c>
      <c r="K157" s="352">
        <v>43301</v>
      </c>
      <c r="L157" s="366" t="s">
        <v>179</v>
      </c>
      <c r="M157" s="366">
        <v>43665</v>
      </c>
      <c r="N157" s="354">
        <f ca="1" t="shared" si="21"/>
        <v>0</v>
      </c>
      <c r="O157" s="366">
        <v>43665</v>
      </c>
      <c r="P157" s="366" t="s">
        <v>73</v>
      </c>
      <c r="Q157" s="366" t="s">
        <v>76</v>
      </c>
      <c r="R157" s="352">
        <v>43306</v>
      </c>
      <c r="S157" s="445" t="s">
        <v>567</v>
      </c>
      <c r="T157" s="461" t="s">
        <v>553</v>
      </c>
      <c r="U157" s="352" t="s">
        <v>76</v>
      </c>
      <c r="V157" s="382" t="s">
        <v>76</v>
      </c>
      <c r="W157" s="465">
        <v>78225.68</v>
      </c>
      <c r="X157" s="342"/>
      <c r="Y157" s="342"/>
      <c r="Z157" s="342"/>
      <c r="AA157" s="342"/>
      <c r="AB157" s="342"/>
      <c r="AC157" s="342"/>
      <c r="AD157" s="342"/>
      <c r="AE157" s="342"/>
      <c r="AF157" s="342"/>
      <c r="AG157" s="382"/>
      <c r="AH157" s="382"/>
      <c r="AI157" s="342"/>
      <c r="AJ157" s="342"/>
      <c r="AK157" s="342"/>
      <c r="AL157" s="342"/>
      <c r="AM157" s="382"/>
      <c r="AN157" s="382"/>
      <c r="AO157" s="382"/>
      <c r="AP157" s="382"/>
      <c r="AQ157" s="342"/>
      <c r="AR157" s="342"/>
      <c r="AS157" s="342"/>
      <c r="AT157" s="342"/>
      <c r="AU157" s="342"/>
      <c r="AV157" s="342"/>
      <c r="AW157" s="342"/>
      <c r="AX157" s="342"/>
      <c r="AY157" s="382"/>
      <c r="AZ157" s="402"/>
      <c r="BA157" s="390"/>
      <c r="BB157" s="390"/>
      <c r="BC157" s="390"/>
      <c r="BD157" s="390"/>
      <c r="BE157" s="390"/>
      <c r="BF157" s="390"/>
      <c r="BG157" s="390"/>
      <c r="BH157" s="390"/>
      <c r="BI157" s="390"/>
      <c r="BJ157" s="390"/>
      <c r="BK157" s="390"/>
      <c r="BL157" s="390"/>
      <c r="BM157" s="368"/>
    </row>
    <row r="158" ht="30" customHeight="1" spans="1:65">
      <c r="A158" s="458">
        <v>2018</v>
      </c>
      <c r="B158" s="341" t="str">
        <f ca="1" t="shared" si="20"/>
        <v>CONCLUÍDO</v>
      </c>
      <c r="C158" s="346" t="s">
        <v>568</v>
      </c>
      <c r="D158" s="347" t="s">
        <v>73</v>
      </c>
      <c r="E158" s="409" t="s">
        <v>548</v>
      </c>
      <c r="F158" s="375" t="s">
        <v>569</v>
      </c>
      <c r="G158" s="324" t="s">
        <v>456</v>
      </c>
      <c r="H158" s="375" t="s">
        <v>356</v>
      </c>
      <c r="I158" s="431" t="s">
        <v>435</v>
      </c>
      <c r="J158" s="352">
        <v>43301</v>
      </c>
      <c r="K158" s="352">
        <v>43301</v>
      </c>
      <c r="L158" s="366" t="s">
        <v>179</v>
      </c>
      <c r="M158" s="366">
        <v>43665</v>
      </c>
      <c r="N158" s="354">
        <f ca="1" t="shared" si="21"/>
        <v>0</v>
      </c>
      <c r="O158" s="366">
        <v>43665</v>
      </c>
      <c r="P158" s="366" t="s">
        <v>73</v>
      </c>
      <c r="Q158" s="366" t="s">
        <v>76</v>
      </c>
      <c r="R158" s="352">
        <v>43306</v>
      </c>
      <c r="S158" s="445" t="s">
        <v>570</v>
      </c>
      <c r="T158" s="461" t="s">
        <v>553</v>
      </c>
      <c r="U158" s="352" t="s">
        <v>76</v>
      </c>
      <c r="V158" s="382" t="s">
        <v>76</v>
      </c>
      <c r="W158" s="464">
        <v>43816.17</v>
      </c>
      <c r="X158" s="342"/>
      <c r="Y158" s="342"/>
      <c r="Z158" s="342"/>
      <c r="AA158" s="342"/>
      <c r="AB158" s="342"/>
      <c r="AC158" s="342"/>
      <c r="AD158" s="342"/>
      <c r="AE158" s="342"/>
      <c r="AF158" s="342"/>
      <c r="AG158" s="382"/>
      <c r="AH158" s="382"/>
      <c r="AI158" s="342"/>
      <c r="AJ158" s="342"/>
      <c r="AK158" s="342"/>
      <c r="AL158" s="342"/>
      <c r="AM158" s="382"/>
      <c r="AN158" s="382"/>
      <c r="AO158" s="382"/>
      <c r="AP158" s="382"/>
      <c r="AQ158" s="342"/>
      <c r="AR158" s="342"/>
      <c r="AS158" s="342"/>
      <c r="AT158" s="342"/>
      <c r="AU158" s="342"/>
      <c r="AV158" s="342"/>
      <c r="AW158" s="342"/>
      <c r="AX158" s="342"/>
      <c r="AY158" s="382"/>
      <c r="AZ158" s="402"/>
      <c r="BA158" s="390"/>
      <c r="BB158" s="390"/>
      <c r="BC158" s="390"/>
      <c r="BD158" s="390"/>
      <c r="BE158" s="390"/>
      <c r="BF158" s="390"/>
      <c r="BG158" s="390"/>
      <c r="BH158" s="390"/>
      <c r="BI158" s="390"/>
      <c r="BJ158" s="390"/>
      <c r="BK158" s="390"/>
      <c r="BL158" s="390"/>
      <c r="BM158" s="368"/>
    </row>
    <row r="159" ht="30" customHeight="1" spans="1:65">
      <c r="A159" s="458">
        <v>2018</v>
      </c>
      <c r="B159" s="341" t="str">
        <f ca="1" t="shared" si="20"/>
        <v>CONCLUÍDO</v>
      </c>
      <c r="C159" s="346" t="s">
        <v>571</v>
      </c>
      <c r="D159" s="347" t="s">
        <v>73</v>
      </c>
      <c r="E159" s="409" t="s">
        <v>548</v>
      </c>
      <c r="F159" s="375" t="s">
        <v>572</v>
      </c>
      <c r="G159" s="324" t="s">
        <v>524</v>
      </c>
      <c r="H159" s="375" t="s">
        <v>461</v>
      </c>
      <c r="I159" s="431" t="s">
        <v>435</v>
      </c>
      <c r="J159" s="352">
        <v>43301</v>
      </c>
      <c r="K159" s="352">
        <v>43301</v>
      </c>
      <c r="L159" s="366" t="s">
        <v>179</v>
      </c>
      <c r="M159" s="366">
        <v>43665</v>
      </c>
      <c r="N159" s="354">
        <f ca="1" t="shared" si="21"/>
        <v>0</v>
      </c>
      <c r="O159" s="366">
        <v>43665</v>
      </c>
      <c r="P159" s="366" t="s">
        <v>73</v>
      </c>
      <c r="Q159" s="366" t="s">
        <v>76</v>
      </c>
      <c r="R159" s="352">
        <v>43306</v>
      </c>
      <c r="S159" s="445" t="s">
        <v>573</v>
      </c>
      <c r="T159" s="461" t="s">
        <v>553</v>
      </c>
      <c r="U159" s="352" t="s">
        <v>76</v>
      </c>
      <c r="V159" s="382" t="s">
        <v>76</v>
      </c>
      <c r="W159" s="464">
        <v>59058.7</v>
      </c>
      <c r="X159" s="342"/>
      <c r="Y159" s="342"/>
      <c r="Z159" s="342"/>
      <c r="AA159" s="342"/>
      <c r="AB159" s="342"/>
      <c r="AC159" s="342"/>
      <c r="AD159" s="342"/>
      <c r="AE159" s="342"/>
      <c r="AF159" s="342"/>
      <c r="AG159" s="382"/>
      <c r="AH159" s="382"/>
      <c r="AI159" s="342"/>
      <c r="AJ159" s="342"/>
      <c r="AK159" s="342"/>
      <c r="AL159" s="342"/>
      <c r="AM159" s="382"/>
      <c r="AN159" s="382"/>
      <c r="AO159" s="382"/>
      <c r="AP159" s="382"/>
      <c r="AQ159" s="342"/>
      <c r="AR159" s="342"/>
      <c r="AS159" s="342"/>
      <c r="AT159" s="342"/>
      <c r="AU159" s="342"/>
      <c r="AV159" s="342"/>
      <c r="AW159" s="342"/>
      <c r="AX159" s="342"/>
      <c r="AY159" s="382"/>
      <c r="AZ159" s="402"/>
      <c r="BA159" s="390"/>
      <c r="BB159" s="390"/>
      <c r="BC159" s="390"/>
      <c r="BD159" s="390"/>
      <c r="BE159" s="390"/>
      <c r="BF159" s="390"/>
      <c r="BG159" s="390"/>
      <c r="BH159" s="390"/>
      <c r="BI159" s="390"/>
      <c r="BJ159" s="390"/>
      <c r="BK159" s="390"/>
      <c r="BL159" s="390"/>
      <c r="BM159" s="368"/>
    </row>
    <row r="160" ht="30" customHeight="1" spans="1:65">
      <c r="A160" s="458">
        <v>2018</v>
      </c>
      <c r="B160" s="341" t="str">
        <f ca="1" t="shared" si="20"/>
        <v>CONCLUÍDO</v>
      </c>
      <c r="C160" s="346" t="s">
        <v>574</v>
      </c>
      <c r="D160" s="347" t="s">
        <v>73</v>
      </c>
      <c r="E160" s="409" t="s">
        <v>548</v>
      </c>
      <c r="F160" s="375" t="s">
        <v>575</v>
      </c>
      <c r="G160" s="324" t="s">
        <v>576</v>
      </c>
      <c r="H160" s="375" t="s">
        <v>577</v>
      </c>
      <c r="I160" s="431" t="s">
        <v>435</v>
      </c>
      <c r="J160" s="352">
        <v>43301</v>
      </c>
      <c r="K160" s="352">
        <v>43301</v>
      </c>
      <c r="L160" s="366" t="s">
        <v>179</v>
      </c>
      <c r="M160" s="366">
        <v>43665</v>
      </c>
      <c r="N160" s="354">
        <f ca="1" t="shared" si="21"/>
        <v>0</v>
      </c>
      <c r="O160" s="366">
        <v>43665</v>
      </c>
      <c r="P160" s="366" t="s">
        <v>73</v>
      </c>
      <c r="Q160" s="366" t="s">
        <v>76</v>
      </c>
      <c r="R160" s="352">
        <v>43306</v>
      </c>
      <c r="S160" s="445" t="s">
        <v>578</v>
      </c>
      <c r="T160" s="461" t="s">
        <v>553</v>
      </c>
      <c r="U160" s="352" t="s">
        <v>76</v>
      </c>
      <c r="V160" s="382" t="s">
        <v>76</v>
      </c>
      <c r="W160" s="465">
        <v>25287.79</v>
      </c>
      <c r="X160" s="342"/>
      <c r="Y160" s="342"/>
      <c r="Z160" s="342"/>
      <c r="AA160" s="342"/>
      <c r="AB160" s="342"/>
      <c r="AC160" s="342"/>
      <c r="AD160" s="342"/>
      <c r="AE160" s="342"/>
      <c r="AF160" s="342"/>
      <c r="AG160" s="382"/>
      <c r="AH160" s="382"/>
      <c r="AI160" s="342"/>
      <c r="AJ160" s="342"/>
      <c r="AK160" s="342"/>
      <c r="AL160" s="342"/>
      <c r="AM160" s="382"/>
      <c r="AN160" s="382"/>
      <c r="AO160" s="382"/>
      <c r="AP160" s="382"/>
      <c r="AQ160" s="342"/>
      <c r="AR160" s="342"/>
      <c r="AS160" s="342"/>
      <c r="AT160" s="342"/>
      <c r="AU160" s="342"/>
      <c r="AV160" s="342"/>
      <c r="AW160" s="342"/>
      <c r="AX160" s="342"/>
      <c r="AY160" s="382"/>
      <c r="AZ160" s="402"/>
      <c r="BA160" s="390"/>
      <c r="BB160" s="390"/>
      <c r="BC160" s="390"/>
      <c r="BD160" s="390"/>
      <c r="BE160" s="390"/>
      <c r="BF160" s="390"/>
      <c r="BG160" s="390"/>
      <c r="BH160" s="390"/>
      <c r="BI160" s="390"/>
      <c r="BJ160" s="390"/>
      <c r="BK160" s="390"/>
      <c r="BL160" s="390"/>
      <c r="BM160" s="368"/>
    </row>
    <row r="161" ht="30" customHeight="1" spans="1:65">
      <c r="A161" s="458">
        <v>2018</v>
      </c>
      <c r="B161" s="341" t="str">
        <f ca="1" t="shared" si="20"/>
        <v>CONCLUÍDO</v>
      </c>
      <c r="C161" s="346" t="s">
        <v>579</v>
      </c>
      <c r="D161" s="347" t="s">
        <v>73</v>
      </c>
      <c r="E161" s="409" t="s">
        <v>548</v>
      </c>
      <c r="F161" s="375" t="s">
        <v>580</v>
      </c>
      <c r="G161" s="324" t="s">
        <v>469</v>
      </c>
      <c r="H161" s="375" t="s">
        <v>470</v>
      </c>
      <c r="I161" s="431" t="s">
        <v>435</v>
      </c>
      <c r="J161" s="352">
        <v>43301</v>
      </c>
      <c r="K161" s="352">
        <v>43301</v>
      </c>
      <c r="L161" s="366" t="s">
        <v>179</v>
      </c>
      <c r="M161" s="366">
        <v>43665</v>
      </c>
      <c r="N161" s="354">
        <f ca="1" t="shared" si="21"/>
        <v>0</v>
      </c>
      <c r="O161" s="366">
        <v>43665</v>
      </c>
      <c r="P161" s="366" t="s">
        <v>73</v>
      </c>
      <c r="Q161" s="366" t="s">
        <v>76</v>
      </c>
      <c r="R161" s="352">
        <v>43306</v>
      </c>
      <c r="S161" s="445" t="s">
        <v>581</v>
      </c>
      <c r="T161" s="461" t="s">
        <v>553</v>
      </c>
      <c r="U161" s="352" t="s">
        <v>76</v>
      </c>
      <c r="V161" s="382" t="s">
        <v>76</v>
      </c>
      <c r="W161" s="465">
        <v>122311.34</v>
      </c>
      <c r="X161" s="342"/>
      <c r="Y161" s="342"/>
      <c r="Z161" s="342"/>
      <c r="AA161" s="342"/>
      <c r="AB161" s="342"/>
      <c r="AC161" s="342"/>
      <c r="AD161" s="342"/>
      <c r="AE161" s="342"/>
      <c r="AF161" s="342"/>
      <c r="AG161" s="382"/>
      <c r="AH161" s="382"/>
      <c r="AI161" s="342"/>
      <c r="AJ161" s="342"/>
      <c r="AK161" s="342"/>
      <c r="AL161" s="342"/>
      <c r="AM161" s="382"/>
      <c r="AN161" s="382"/>
      <c r="AO161" s="382"/>
      <c r="AP161" s="382"/>
      <c r="AQ161" s="342"/>
      <c r="AR161" s="342"/>
      <c r="AS161" s="342"/>
      <c r="AT161" s="342"/>
      <c r="AU161" s="342"/>
      <c r="AV161" s="342"/>
      <c r="AW161" s="342"/>
      <c r="AX161" s="342"/>
      <c r="AY161" s="382"/>
      <c r="AZ161" s="402"/>
      <c r="BA161" s="390"/>
      <c r="BB161" s="390"/>
      <c r="BC161" s="390"/>
      <c r="BD161" s="390"/>
      <c r="BE161" s="390"/>
      <c r="BF161" s="390"/>
      <c r="BG161" s="390"/>
      <c r="BH161" s="390"/>
      <c r="BI161" s="390"/>
      <c r="BJ161" s="390"/>
      <c r="BK161" s="390"/>
      <c r="BL161" s="390"/>
      <c r="BM161" s="368"/>
    </row>
    <row r="162" ht="30" customHeight="1" spans="1:65">
      <c r="A162" s="458">
        <v>2018</v>
      </c>
      <c r="B162" s="382" t="s">
        <v>98</v>
      </c>
      <c r="C162" s="346" t="s">
        <v>582</v>
      </c>
      <c r="D162" s="347" t="s">
        <v>73</v>
      </c>
      <c r="E162" s="409" t="s">
        <v>548</v>
      </c>
      <c r="F162" s="375" t="s">
        <v>583</v>
      </c>
      <c r="G162" s="324" t="s">
        <v>584</v>
      </c>
      <c r="H162" s="375" t="s">
        <v>585</v>
      </c>
      <c r="I162" s="431" t="s">
        <v>435</v>
      </c>
      <c r="J162" s="352">
        <v>43301</v>
      </c>
      <c r="K162" s="352">
        <v>43301</v>
      </c>
      <c r="L162" s="366" t="s">
        <v>179</v>
      </c>
      <c r="M162" s="366">
        <v>43665</v>
      </c>
      <c r="N162" s="354">
        <f ca="1" t="shared" si="21"/>
        <v>0</v>
      </c>
      <c r="O162" s="366">
        <v>43665</v>
      </c>
      <c r="P162" s="366" t="s">
        <v>73</v>
      </c>
      <c r="Q162" s="366" t="s">
        <v>76</v>
      </c>
      <c r="R162" s="352">
        <v>43306</v>
      </c>
      <c r="S162" s="445" t="s">
        <v>586</v>
      </c>
      <c r="T162" s="461" t="s">
        <v>553</v>
      </c>
      <c r="U162" s="352" t="s">
        <v>76</v>
      </c>
      <c r="V162" s="382" t="s">
        <v>76</v>
      </c>
      <c r="W162" s="464">
        <v>33565</v>
      </c>
      <c r="X162" s="342"/>
      <c r="Y162" s="342"/>
      <c r="Z162" s="342"/>
      <c r="AA162" s="342"/>
      <c r="AB162" s="342"/>
      <c r="AC162" s="342"/>
      <c r="AD162" s="342"/>
      <c r="AE162" s="342"/>
      <c r="AF162" s="342"/>
      <c r="AG162" s="382"/>
      <c r="AH162" s="382"/>
      <c r="AI162" s="342"/>
      <c r="AJ162" s="342"/>
      <c r="AK162" s="342"/>
      <c r="AL162" s="342"/>
      <c r="AM162" s="382"/>
      <c r="AN162" s="382"/>
      <c r="AO162" s="382"/>
      <c r="AP162" s="382"/>
      <c r="AQ162" s="342"/>
      <c r="AR162" s="342"/>
      <c r="AS162" s="342"/>
      <c r="AT162" s="342"/>
      <c r="AU162" s="342"/>
      <c r="AV162" s="342"/>
      <c r="AW162" s="342"/>
      <c r="AX162" s="342"/>
      <c r="AY162" s="382"/>
      <c r="AZ162" s="402"/>
      <c r="BA162" s="390"/>
      <c r="BB162" s="390"/>
      <c r="BC162" s="390"/>
      <c r="BD162" s="390"/>
      <c r="BE162" s="390"/>
      <c r="BF162" s="390"/>
      <c r="BG162" s="390"/>
      <c r="BH162" s="390"/>
      <c r="BI162" s="390"/>
      <c r="BJ162" s="390"/>
      <c r="BK162" s="390"/>
      <c r="BL162" s="390"/>
      <c r="BM162" s="368"/>
    </row>
    <row r="163" ht="30" customHeight="1" spans="1:65">
      <c r="A163" s="458">
        <v>2018</v>
      </c>
      <c r="B163" s="341" t="str">
        <f ca="1" t="shared" ref="B163:B168" si="22">IF($V$3&gt;=M163,"CONCLUÍDO","VIGENTE")</f>
        <v>CONCLUÍDO</v>
      </c>
      <c r="C163" s="346" t="s">
        <v>587</v>
      </c>
      <c r="D163" s="347" t="s">
        <v>73</v>
      </c>
      <c r="E163" s="409" t="s">
        <v>548</v>
      </c>
      <c r="F163" s="375" t="s">
        <v>588</v>
      </c>
      <c r="G163" s="324" t="s">
        <v>589</v>
      </c>
      <c r="H163" s="375" t="s">
        <v>590</v>
      </c>
      <c r="I163" s="431" t="s">
        <v>435</v>
      </c>
      <c r="J163" s="352">
        <v>43301</v>
      </c>
      <c r="K163" s="352">
        <v>43301</v>
      </c>
      <c r="L163" s="366" t="s">
        <v>179</v>
      </c>
      <c r="M163" s="366">
        <v>43665</v>
      </c>
      <c r="N163" s="354">
        <f ca="1" t="shared" si="21"/>
        <v>0</v>
      </c>
      <c r="O163" s="366">
        <v>43665</v>
      </c>
      <c r="P163" s="366" t="s">
        <v>73</v>
      </c>
      <c r="Q163" s="366" t="s">
        <v>76</v>
      </c>
      <c r="R163" s="352">
        <v>43306</v>
      </c>
      <c r="S163" s="445" t="s">
        <v>591</v>
      </c>
      <c r="T163" s="461" t="s">
        <v>553</v>
      </c>
      <c r="U163" s="352" t="s">
        <v>76</v>
      </c>
      <c r="V163" s="382" t="s">
        <v>76</v>
      </c>
      <c r="W163" s="464">
        <v>138843.42</v>
      </c>
      <c r="X163" s="342"/>
      <c r="Y163" s="342"/>
      <c r="Z163" s="342"/>
      <c r="AA163" s="342"/>
      <c r="AB163" s="342"/>
      <c r="AC163" s="342"/>
      <c r="AD163" s="342"/>
      <c r="AE163" s="342"/>
      <c r="AF163" s="342"/>
      <c r="AG163" s="382"/>
      <c r="AH163" s="382"/>
      <c r="AI163" s="342"/>
      <c r="AJ163" s="342"/>
      <c r="AK163" s="342"/>
      <c r="AL163" s="342"/>
      <c r="AM163" s="382"/>
      <c r="AN163" s="382"/>
      <c r="AO163" s="382"/>
      <c r="AP163" s="382"/>
      <c r="AQ163" s="342"/>
      <c r="AR163" s="342"/>
      <c r="AS163" s="342"/>
      <c r="AT163" s="342"/>
      <c r="AU163" s="342"/>
      <c r="AV163" s="342"/>
      <c r="AW163" s="342"/>
      <c r="AX163" s="342"/>
      <c r="AY163" s="382"/>
      <c r="AZ163" s="402"/>
      <c r="BA163" s="390"/>
      <c r="BB163" s="390"/>
      <c r="BC163" s="390"/>
      <c r="BD163" s="390"/>
      <c r="BE163" s="390"/>
      <c r="BF163" s="390"/>
      <c r="BG163" s="390"/>
      <c r="BH163" s="390"/>
      <c r="BI163" s="390"/>
      <c r="BJ163" s="390"/>
      <c r="BK163" s="390"/>
      <c r="BL163" s="390"/>
      <c r="BM163" s="368"/>
    </row>
    <row r="164" ht="30" customHeight="1" spans="1:65">
      <c r="A164" s="458">
        <v>2018</v>
      </c>
      <c r="B164" s="341" t="str">
        <f ca="1" t="shared" si="22"/>
        <v>CONCLUÍDO</v>
      </c>
      <c r="C164" s="346" t="s">
        <v>592</v>
      </c>
      <c r="D164" s="347" t="s">
        <v>73</v>
      </c>
      <c r="E164" s="409" t="s">
        <v>548</v>
      </c>
      <c r="F164" s="375" t="s">
        <v>593</v>
      </c>
      <c r="G164" s="324" t="s">
        <v>594</v>
      </c>
      <c r="H164" s="375" t="s">
        <v>595</v>
      </c>
      <c r="I164" s="431" t="s">
        <v>435</v>
      </c>
      <c r="J164" s="352">
        <v>43301</v>
      </c>
      <c r="K164" s="352">
        <v>43301</v>
      </c>
      <c r="L164" s="366" t="s">
        <v>179</v>
      </c>
      <c r="M164" s="366">
        <v>43665</v>
      </c>
      <c r="N164" s="354">
        <f ca="1" t="shared" si="21"/>
        <v>0</v>
      </c>
      <c r="O164" s="366">
        <v>43665</v>
      </c>
      <c r="P164" s="366" t="s">
        <v>73</v>
      </c>
      <c r="Q164" s="366" t="s">
        <v>76</v>
      </c>
      <c r="R164" s="352">
        <v>43306</v>
      </c>
      <c r="S164" s="445" t="s">
        <v>596</v>
      </c>
      <c r="T164" s="461" t="s">
        <v>553</v>
      </c>
      <c r="U164" s="352" t="s">
        <v>76</v>
      </c>
      <c r="V164" s="382" t="s">
        <v>76</v>
      </c>
      <c r="W164" s="465">
        <v>128580.3</v>
      </c>
      <c r="X164" s="342"/>
      <c r="Y164" s="342"/>
      <c r="Z164" s="342"/>
      <c r="AA164" s="342"/>
      <c r="AB164" s="342"/>
      <c r="AC164" s="342"/>
      <c r="AD164" s="342"/>
      <c r="AE164" s="342"/>
      <c r="AF164" s="342"/>
      <c r="AG164" s="382"/>
      <c r="AH164" s="382"/>
      <c r="AI164" s="342"/>
      <c r="AJ164" s="342"/>
      <c r="AK164" s="342"/>
      <c r="AL164" s="342"/>
      <c r="AM164" s="382"/>
      <c r="AN164" s="382"/>
      <c r="AO164" s="382"/>
      <c r="AP164" s="382"/>
      <c r="AQ164" s="342"/>
      <c r="AR164" s="342"/>
      <c r="AS164" s="342"/>
      <c r="AT164" s="342"/>
      <c r="AU164" s="342"/>
      <c r="AV164" s="342"/>
      <c r="AW164" s="342"/>
      <c r="AX164" s="342"/>
      <c r="AY164" s="382"/>
      <c r="AZ164" s="402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68"/>
    </row>
    <row r="165" ht="30" customHeight="1" spans="1:65">
      <c r="A165" s="458">
        <v>2018</v>
      </c>
      <c r="B165" s="341" t="str">
        <f ca="1" t="shared" si="22"/>
        <v>CONCLUÍDO</v>
      </c>
      <c r="C165" s="346" t="s">
        <v>597</v>
      </c>
      <c r="D165" s="347" t="s">
        <v>73</v>
      </c>
      <c r="E165" s="409" t="s">
        <v>548</v>
      </c>
      <c r="F165" s="375" t="s">
        <v>598</v>
      </c>
      <c r="G165" s="324" t="s">
        <v>594</v>
      </c>
      <c r="H165" s="375" t="s">
        <v>595</v>
      </c>
      <c r="I165" s="431" t="s">
        <v>435</v>
      </c>
      <c r="J165" s="352">
        <v>43438</v>
      </c>
      <c r="K165" s="352">
        <v>43438</v>
      </c>
      <c r="L165" s="366" t="s">
        <v>599</v>
      </c>
      <c r="M165" s="366">
        <v>43665</v>
      </c>
      <c r="N165" s="354">
        <f ca="1" t="shared" si="21"/>
        <v>0</v>
      </c>
      <c r="O165" s="366">
        <v>43665</v>
      </c>
      <c r="P165" s="366" t="s">
        <v>73</v>
      </c>
      <c r="Q165" s="366" t="s">
        <v>76</v>
      </c>
      <c r="R165" s="352">
        <v>43440</v>
      </c>
      <c r="S165" s="445" t="s">
        <v>600</v>
      </c>
      <c r="T165" s="461" t="s">
        <v>553</v>
      </c>
      <c r="U165" s="352" t="s">
        <v>76</v>
      </c>
      <c r="V165" s="382" t="s">
        <v>76</v>
      </c>
      <c r="W165" s="465">
        <v>4783.8</v>
      </c>
      <c r="X165" s="342"/>
      <c r="Y165" s="342"/>
      <c r="Z165" s="342"/>
      <c r="AA165" s="342"/>
      <c r="AB165" s="342"/>
      <c r="AC165" s="342"/>
      <c r="AD165" s="342"/>
      <c r="AE165" s="342"/>
      <c r="AF165" s="342"/>
      <c r="AG165" s="382"/>
      <c r="AH165" s="382"/>
      <c r="AI165" s="342"/>
      <c r="AJ165" s="342"/>
      <c r="AK165" s="342"/>
      <c r="AL165" s="342"/>
      <c r="AM165" s="382"/>
      <c r="AN165" s="382"/>
      <c r="AO165" s="382"/>
      <c r="AP165" s="382"/>
      <c r="AQ165" s="342"/>
      <c r="AR165" s="342"/>
      <c r="AS165" s="342"/>
      <c r="AT165" s="342"/>
      <c r="AU165" s="342"/>
      <c r="AV165" s="342"/>
      <c r="AW165" s="342"/>
      <c r="AX165" s="342"/>
      <c r="AY165" s="382"/>
      <c r="AZ165" s="402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68"/>
    </row>
    <row r="166" ht="30" customHeight="1" spans="1:65">
      <c r="A166" s="458">
        <v>2018</v>
      </c>
      <c r="B166" s="341" t="str">
        <f ca="1" t="shared" si="22"/>
        <v>CONCLUÍDO</v>
      </c>
      <c r="C166" s="346" t="s">
        <v>601</v>
      </c>
      <c r="D166" s="347" t="s">
        <v>73</v>
      </c>
      <c r="E166" s="409" t="s">
        <v>602</v>
      </c>
      <c r="F166" s="375" t="s">
        <v>73</v>
      </c>
      <c r="G166" s="324" t="s">
        <v>184</v>
      </c>
      <c r="H166" s="375" t="s">
        <v>185</v>
      </c>
      <c r="I166" s="431" t="s">
        <v>435</v>
      </c>
      <c r="J166" s="352">
        <v>43398</v>
      </c>
      <c r="K166" s="352">
        <v>43398</v>
      </c>
      <c r="L166" s="366" t="s">
        <v>603</v>
      </c>
      <c r="M166" s="366">
        <v>43665</v>
      </c>
      <c r="N166" s="354">
        <f ca="1" t="shared" si="21"/>
        <v>0</v>
      </c>
      <c r="O166" s="366">
        <v>43665</v>
      </c>
      <c r="P166" s="366" t="s">
        <v>73</v>
      </c>
      <c r="Q166" s="366" t="s">
        <v>76</v>
      </c>
      <c r="R166" s="352">
        <v>43409</v>
      </c>
      <c r="S166" s="445" t="s">
        <v>604</v>
      </c>
      <c r="T166" s="461" t="s">
        <v>553</v>
      </c>
      <c r="U166" s="352" t="s">
        <v>76</v>
      </c>
      <c r="V166" s="382" t="s">
        <v>76</v>
      </c>
      <c r="W166" s="465">
        <v>2064</v>
      </c>
      <c r="X166" s="342"/>
      <c r="Y166" s="342"/>
      <c r="Z166" s="342"/>
      <c r="AA166" s="342"/>
      <c r="AB166" s="342"/>
      <c r="AC166" s="342"/>
      <c r="AD166" s="342"/>
      <c r="AE166" s="342"/>
      <c r="AF166" s="342"/>
      <c r="AG166" s="382"/>
      <c r="AH166" s="382"/>
      <c r="AI166" s="342"/>
      <c r="AJ166" s="342"/>
      <c r="AK166" s="342"/>
      <c r="AL166" s="342"/>
      <c r="AM166" s="382"/>
      <c r="AN166" s="382"/>
      <c r="AO166" s="382"/>
      <c r="AP166" s="382"/>
      <c r="AQ166" s="342"/>
      <c r="AR166" s="342"/>
      <c r="AS166" s="342"/>
      <c r="AT166" s="342"/>
      <c r="AU166" s="342"/>
      <c r="AV166" s="342"/>
      <c r="AW166" s="342"/>
      <c r="AX166" s="342"/>
      <c r="AY166" s="382"/>
      <c r="AZ166" s="402"/>
      <c r="BA166" s="390"/>
      <c r="BB166" s="390"/>
      <c r="BC166" s="390"/>
      <c r="BD166" s="390"/>
      <c r="BE166" s="390"/>
      <c r="BF166" s="390"/>
      <c r="BG166" s="390"/>
      <c r="BH166" s="390"/>
      <c r="BI166" s="390"/>
      <c r="BJ166" s="390"/>
      <c r="BK166" s="390"/>
      <c r="BL166" s="390"/>
      <c r="BM166" s="368"/>
    </row>
    <row r="167" ht="30" customHeight="1" spans="1:65">
      <c r="A167" s="458">
        <v>2018</v>
      </c>
      <c r="B167" s="341" t="str">
        <f ca="1" t="shared" si="22"/>
        <v>CONCLUÍDO</v>
      </c>
      <c r="C167" s="346" t="s">
        <v>605</v>
      </c>
      <c r="D167" s="347" t="s">
        <v>73</v>
      </c>
      <c r="E167" s="409" t="s">
        <v>606</v>
      </c>
      <c r="F167" s="375" t="s">
        <v>73</v>
      </c>
      <c r="G167" s="324" t="s">
        <v>381</v>
      </c>
      <c r="H167" s="375" t="s">
        <v>281</v>
      </c>
      <c r="I167" s="431" t="s">
        <v>607</v>
      </c>
      <c r="J167" s="352">
        <v>43423</v>
      </c>
      <c r="K167" s="352">
        <v>43507</v>
      </c>
      <c r="L167" s="366" t="s">
        <v>289</v>
      </c>
      <c r="M167" s="366">
        <v>43870</v>
      </c>
      <c r="N167" s="354">
        <f ca="1" t="shared" si="21"/>
        <v>0</v>
      </c>
      <c r="O167" s="366">
        <v>43870</v>
      </c>
      <c r="P167" s="366" t="s">
        <v>502</v>
      </c>
      <c r="Q167" s="366" t="s">
        <v>106</v>
      </c>
      <c r="R167" s="352">
        <v>43440</v>
      </c>
      <c r="S167" s="445" t="s">
        <v>608</v>
      </c>
      <c r="T167" s="461" t="s">
        <v>609</v>
      </c>
      <c r="U167" s="352" t="s">
        <v>106</v>
      </c>
      <c r="V167" s="382" t="s">
        <v>106</v>
      </c>
      <c r="W167" s="464">
        <v>598736.76</v>
      </c>
      <c r="X167" s="342"/>
      <c r="Y167" s="342"/>
      <c r="Z167" s="342"/>
      <c r="AA167" s="342"/>
      <c r="AB167" s="342"/>
      <c r="AC167" s="342"/>
      <c r="AD167" s="342"/>
      <c r="AE167" s="342"/>
      <c r="AF167" s="342"/>
      <c r="AG167" s="382"/>
      <c r="AH167" s="382"/>
      <c r="AI167" s="342"/>
      <c r="AJ167" s="342"/>
      <c r="AK167" s="342"/>
      <c r="AL167" s="342"/>
      <c r="AM167" s="382"/>
      <c r="AN167" s="382"/>
      <c r="AO167" s="382"/>
      <c r="AP167" s="382"/>
      <c r="AQ167" s="342"/>
      <c r="AR167" s="342"/>
      <c r="AS167" s="342"/>
      <c r="AT167" s="342"/>
      <c r="AU167" s="342"/>
      <c r="AV167" s="342"/>
      <c r="AW167" s="342"/>
      <c r="AX167" s="342"/>
      <c r="AY167" s="382"/>
      <c r="AZ167" s="402"/>
      <c r="BA167" s="390"/>
      <c r="BB167" s="390"/>
      <c r="BC167" s="390"/>
      <c r="BD167" s="390"/>
      <c r="BE167" s="390"/>
      <c r="BF167" s="390"/>
      <c r="BG167" s="390"/>
      <c r="BH167" s="390"/>
      <c r="BI167" s="390"/>
      <c r="BJ167" s="390"/>
      <c r="BK167" s="390"/>
      <c r="BL167" s="390"/>
      <c r="BM167" s="368"/>
    </row>
    <row r="168" ht="30" customHeight="1" spans="1:65">
      <c r="A168" s="458">
        <v>2018</v>
      </c>
      <c r="B168" s="341" t="str">
        <f ca="1" t="shared" si="22"/>
        <v>CONCLUÍDO</v>
      </c>
      <c r="C168" s="346" t="s">
        <v>610</v>
      </c>
      <c r="D168" s="347" t="s">
        <v>73</v>
      </c>
      <c r="E168" s="409" t="s">
        <v>611</v>
      </c>
      <c r="F168" s="375" t="s">
        <v>73</v>
      </c>
      <c r="G168" s="324" t="s">
        <v>612</v>
      </c>
      <c r="H168" s="375" t="s">
        <v>613</v>
      </c>
      <c r="I168" s="431" t="s">
        <v>363</v>
      </c>
      <c r="J168" s="352">
        <v>43433</v>
      </c>
      <c r="K168" s="352">
        <v>43433</v>
      </c>
      <c r="L168" s="366" t="s">
        <v>179</v>
      </c>
      <c r="M168" s="366">
        <v>43797</v>
      </c>
      <c r="N168" s="354">
        <f ca="1" t="shared" si="21"/>
        <v>0</v>
      </c>
      <c r="O168" s="366">
        <v>43797</v>
      </c>
      <c r="P168" s="366" t="s">
        <v>73</v>
      </c>
      <c r="Q168" s="366" t="s">
        <v>76</v>
      </c>
      <c r="R168" s="352">
        <v>43437</v>
      </c>
      <c r="S168" s="445" t="s">
        <v>614</v>
      </c>
      <c r="T168" s="461" t="s">
        <v>553</v>
      </c>
      <c r="U168" s="352" t="s">
        <v>76</v>
      </c>
      <c r="V168" s="382" t="s">
        <v>76</v>
      </c>
      <c r="W168" s="464">
        <v>33521.4</v>
      </c>
      <c r="X168" s="342"/>
      <c r="Y168" s="342"/>
      <c r="Z168" s="342"/>
      <c r="AA168" s="342"/>
      <c r="AB168" s="342"/>
      <c r="AC168" s="342"/>
      <c r="AD168" s="342"/>
      <c r="AE168" s="342"/>
      <c r="AF168" s="342"/>
      <c r="AG168" s="382"/>
      <c r="AH168" s="382"/>
      <c r="AI168" s="342"/>
      <c r="AJ168" s="342"/>
      <c r="AK168" s="342"/>
      <c r="AL168" s="342"/>
      <c r="AM168" s="382"/>
      <c r="AN168" s="382"/>
      <c r="AO168" s="382"/>
      <c r="AP168" s="382"/>
      <c r="AQ168" s="342"/>
      <c r="AR168" s="342"/>
      <c r="AS168" s="342"/>
      <c r="AT168" s="342"/>
      <c r="AU168" s="342"/>
      <c r="AV168" s="342"/>
      <c r="AW168" s="342"/>
      <c r="AX168" s="342"/>
      <c r="AY168" s="382"/>
      <c r="AZ168" s="402"/>
      <c r="BA168" s="390"/>
      <c r="BB168" s="390"/>
      <c r="BC168" s="390"/>
      <c r="BD168" s="390"/>
      <c r="BE168" s="390"/>
      <c r="BF168" s="390"/>
      <c r="BG168" s="390"/>
      <c r="BH168" s="390"/>
      <c r="BI168" s="390"/>
      <c r="BJ168" s="390"/>
      <c r="BK168" s="390"/>
      <c r="BL168" s="390"/>
      <c r="BM168" s="368"/>
    </row>
    <row r="169" ht="30" customHeight="1" spans="1:65">
      <c r="A169" s="458">
        <v>2018</v>
      </c>
      <c r="B169" s="341" t="s">
        <v>98</v>
      </c>
      <c r="C169" s="346" t="s">
        <v>615</v>
      </c>
      <c r="D169" s="347" t="s">
        <v>73</v>
      </c>
      <c r="E169" s="409" t="s">
        <v>616</v>
      </c>
      <c r="F169" s="375" t="s">
        <v>73</v>
      </c>
      <c r="G169" s="324" t="s">
        <v>617</v>
      </c>
      <c r="H169" s="375" t="s">
        <v>618</v>
      </c>
      <c r="I169" s="431" t="s">
        <v>422</v>
      </c>
      <c r="J169" s="352">
        <v>43430</v>
      </c>
      <c r="K169" s="352">
        <v>43430</v>
      </c>
      <c r="L169" s="366" t="s">
        <v>179</v>
      </c>
      <c r="M169" s="366">
        <v>43794</v>
      </c>
      <c r="N169" s="354">
        <f ca="1" t="shared" si="21"/>
        <v>0</v>
      </c>
      <c r="O169" s="366">
        <v>43794</v>
      </c>
      <c r="P169" s="366" t="s">
        <v>73</v>
      </c>
      <c r="Q169" s="366" t="s">
        <v>106</v>
      </c>
      <c r="R169" s="352">
        <v>43440</v>
      </c>
      <c r="S169" s="445" t="s">
        <v>619</v>
      </c>
      <c r="T169" s="461" t="s">
        <v>620</v>
      </c>
      <c r="U169" s="352" t="s">
        <v>76</v>
      </c>
      <c r="V169" s="382" t="s">
        <v>76</v>
      </c>
      <c r="W169" s="465">
        <v>44000</v>
      </c>
      <c r="X169" s="342"/>
      <c r="Y169" s="342"/>
      <c r="Z169" s="342"/>
      <c r="AA169" s="342"/>
      <c r="AB169" s="342"/>
      <c r="AC169" s="342"/>
      <c r="AD169" s="342"/>
      <c r="AE169" s="342"/>
      <c r="AF169" s="342"/>
      <c r="AG169" s="382"/>
      <c r="AH169" s="382"/>
      <c r="AI169" s="342"/>
      <c r="AJ169" s="342"/>
      <c r="AK169" s="342"/>
      <c r="AL169" s="342"/>
      <c r="AM169" s="382"/>
      <c r="AN169" s="382"/>
      <c r="AO169" s="382"/>
      <c r="AP169" s="382"/>
      <c r="AQ169" s="342"/>
      <c r="AR169" s="342"/>
      <c r="AS169" s="342"/>
      <c r="AT169" s="342"/>
      <c r="AU169" s="342"/>
      <c r="AV169" s="342"/>
      <c r="AW169" s="342"/>
      <c r="AX169" s="342"/>
      <c r="AY169" s="382"/>
      <c r="AZ169" s="402"/>
      <c r="BA169" s="390"/>
      <c r="BB169" s="390"/>
      <c r="BC169" s="390"/>
      <c r="BD169" s="390"/>
      <c r="BE169" s="390"/>
      <c r="BF169" s="390"/>
      <c r="BG169" s="390"/>
      <c r="BH169" s="390"/>
      <c r="BI169" s="390"/>
      <c r="BJ169" s="390"/>
      <c r="BK169" s="390"/>
      <c r="BL169" s="390"/>
      <c r="BM169" s="368"/>
    </row>
    <row r="170" s="310" customFormat="1" ht="14.9" customHeight="1" spans="1:65">
      <c r="A170" s="388"/>
      <c r="B170" s="413"/>
      <c r="C170" s="424"/>
      <c r="D170" s="425"/>
      <c r="E170" s="456"/>
      <c r="F170" s="414"/>
      <c r="G170" s="331"/>
      <c r="H170" s="414"/>
      <c r="I170" s="435"/>
      <c r="J170" s="358"/>
      <c r="K170" s="358"/>
      <c r="L170" s="429"/>
      <c r="M170" s="429"/>
      <c r="N170" s="430"/>
      <c r="O170" s="429"/>
      <c r="P170" s="429"/>
      <c r="Q170" s="429"/>
      <c r="R170" s="358"/>
      <c r="S170" s="451"/>
      <c r="T170" s="466"/>
      <c r="U170" s="358"/>
      <c r="V170" s="327"/>
      <c r="W170" s="467"/>
      <c r="X170" s="327"/>
      <c r="Y170" s="327"/>
      <c r="Z170" s="327"/>
      <c r="AA170" s="327"/>
      <c r="AB170" s="327"/>
      <c r="AC170" s="327"/>
      <c r="AD170" s="327"/>
      <c r="AE170" s="327"/>
      <c r="AF170" s="327"/>
      <c r="AG170" s="327"/>
      <c r="AH170" s="327"/>
      <c r="AI170" s="327"/>
      <c r="AJ170" s="327"/>
      <c r="AK170" s="327"/>
      <c r="AL170" s="327"/>
      <c r="AM170" s="327"/>
      <c r="AN170" s="327"/>
      <c r="AO170" s="327"/>
      <c r="AP170" s="327"/>
      <c r="AQ170" s="327"/>
      <c r="AR170" s="327"/>
      <c r="AS170" s="327"/>
      <c r="AT170" s="327"/>
      <c r="AU170" s="327"/>
      <c r="AV170" s="327"/>
      <c r="AW170" s="327"/>
      <c r="AX170" s="327"/>
      <c r="AY170" s="327"/>
      <c r="AZ170" s="400"/>
      <c r="BA170" s="327"/>
      <c r="BB170" s="327"/>
      <c r="BC170" s="327"/>
      <c r="BD170" s="327"/>
      <c r="BE170" s="327"/>
      <c r="BF170" s="327"/>
      <c r="BG170" s="327"/>
      <c r="BH170" s="327"/>
      <c r="BI170" s="327"/>
      <c r="BJ170" s="327"/>
      <c r="BK170" s="327"/>
      <c r="BL170" s="327"/>
      <c r="BM170" s="400"/>
    </row>
    <row r="171" ht="30" customHeight="1" spans="1:65">
      <c r="A171" s="457">
        <v>2019</v>
      </c>
      <c r="B171" s="341" t="str">
        <f ca="1" t="shared" ref="B171:B189" si="23">IF($V$3&gt;=M171,"CONCLUÍDO","VIGENTE")</f>
        <v>CONCLUÍDO</v>
      </c>
      <c r="C171" s="346" t="s">
        <v>621</v>
      </c>
      <c r="D171" s="347" t="s">
        <v>622</v>
      </c>
      <c r="E171" s="409" t="s">
        <v>623</v>
      </c>
      <c r="F171" s="375" t="s">
        <v>73</v>
      </c>
      <c r="G171" s="324" t="s">
        <v>381</v>
      </c>
      <c r="H171" s="375" t="s">
        <v>281</v>
      </c>
      <c r="I171" s="431" t="s">
        <v>624</v>
      </c>
      <c r="J171" s="352">
        <v>43537</v>
      </c>
      <c r="K171" s="352">
        <v>43537</v>
      </c>
      <c r="L171" s="366" t="s">
        <v>289</v>
      </c>
      <c r="M171" s="366">
        <v>43721</v>
      </c>
      <c r="N171" s="354">
        <f ca="1" t="shared" ref="N171:N189" si="24">IF(DAYS360($V$3,M171)&lt;0,0,DAYS360($V$3,M171))</f>
        <v>0</v>
      </c>
      <c r="O171" s="366">
        <v>43721</v>
      </c>
      <c r="P171" s="366" t="s">
        <v>73</v>
      </c>
      <c r="Q171" s="366" t="s">
        <v>106</v>
      </c>
      <c r="R171" s="352">
        <v>43551</v>
      </c>
      <c r="S171" s="445" t="s">
        <v>625</v>
      </c>
      <c r="T171" s="461" t="s">
        <v>609</v>
      </c>
      <c r="U171" s="352" t="s">
        <v>106</v>
      </c>
      <c r="V171" s="382" t="s">
        <v>106</v>
      </c>
      <c r="W171" s="464">
        <v>33790.3</v>
      </c>
      <c r="X171" s="342"/>
      <c r="Y171" s="342"/>
      <c r="Z171" s="342"/>
      <c r="AA171" s="342"/>
      <c r="AB171" s="342"/>
      <c r="AC171" s="342"/>
      <c r="AD171" s="342"/>
      <c r="AE171" s="342"/>
      <c r="AF171" s="342"/>
      <c r="AG171" s="382"/>
      <c r="AH171" s="382"/>
      <c r="AI171" s="342"/>
      <c r="AJ171" s="342"/>
      <c r="AK171" s="342"/>
      <c r="AL171" s="342"/>
      <c r="AM171" s="382"/>
      <c r="AN171" s="382"/>
      <c r="AO171" s="382"/>
      <c r="AP171" s="382"/>
      <c r="AQ171" s="342"/>
      <c r="AR171" s="342"/>
      <c r="AS171" s="342"/>
      <c r="AT171" s="342"/>
      <c r="AU171" s="342"/>
      <c r="AV171" s="342"/>
      <c r="AW171" s="342"/>
      <c r="AX171" s="342"/>
      <c r="AY171" s="382"/>
      <c r="AZ171" s="402"/>
      <c r="BA171" s="390"/>
      <c r="BB171" s="390"/>
      <c r="BC171" s="390"/>
      <c r="BD171" s="390"/>
      <c r="BE171" s="390"/>
      <c r="BF171" s="390"/>
      <c r="BG171" s="390"/>
      <c r="BH171" s="390"/>
      <c r="BI171" s="390"/>
      <c r="BJ171" s="390"/>
      <c r="BK171" s="390"/>
      <c r="BL171" s="390"/>
      <c r="BM171" s="368"/>
    </row>
    <row r="172" ht="30" customHeight="1" spans="1:65">
      <c r="A172" s="457">
        <v>2019</v>
      </c>
      <c r="B172" s="341" t="str">
        <f ca="1" t="shared" si="23"/>
        <v>CONCLUÍDO</v>
      </c>
      <c r="C172" s="346" t="s">
        <v>626</v>
      </c>
      <c r="D172" s="347" t="s">
        <v>627</v>
      </c>
      <c r="E172" s="409" t="s">
        <v>628</v>
      </c>
      <c r="F172" s="375" t="s">
        <v>73</v>
      </c>
      <c r="G172" s="324" t="s">
        <v>629</v>
      </c>
      <c r="H172" s="375" t="s">
        <v>630</v>
      </c>
      <c r="I172" s="431" t="s">
        <v>435</v>
      </c>
      <c r="J172" s="352">
        <v>43673</v>
      </c>
      <c r="K172" s="352">
        <v>43673</v>
      </c>
      <c r="L172" s="366" t="s">
        <v>179</v>
      </c>
      <c r="M172" s="366">
        <v>44039</v>
      </c>
      <c r="N172" s="354">
        <f ca="1" t="shared" si="24"/>
        <v>0</v>
      </c>
      <c r="O172" s="366">
        <v>44039</v>
      </c>
      <c r="P172" s="366" t="s">
        <v>73</v>
      </c>
      <c r="Q172" s="366" t="s">
        <v>76</v>
      </c>
      <c r="R172" s="352">
        <v>43683</v>
      </c>
      <c r="S172" s="445" t="s">
        <v>631</v>
      </c>
      <c r="T172" s="461" t="s">
        <v>553</v>
      </c>
      <c r="U172" s="352" t="s">
        <v>76</v>
      </c>
      <c r="V172" s="382" t="s">
        <v>76</v>
      </c>
      <c r="W172" s="464">
        <v>77284.47</v>
      </c>
      <c r="X172" s="342"/>
      <c r="Y172" s="342"/>
      <c r="Z172" s="342"/>
      <c r="AA172" s="342"/>
      <c r="AB172" s="342"/>
      <c r="AC172" s="342"/>
      <c r="AD172" s="342"/>
      <c r="AE172" s="342"/>
      <c r="AF172" s="342"/>
      <c r="AG172" s="382"/>
      <c r="AH172" s="382"/>
      <c r="AI172" s="342"/>
      <c r="AJ172" s="342"/>
      <c r="AK172" s="342"/>
      <c r="AL172" s="342"/>
      <c r="AM172" s="382"/>
      <c r="AN172" s="382"/>
      <c r="AO172" s="382"/>
      <c r="AP172" s="382"/>
      <c r="AQ172" s="342"/>
      <c r="AR172" s="342"/>
      <c r="AS172" s="342"/>
      <c r="AT172" s="342"/>
      <c r="AU172" s="342"/>
      <c r="AV172" s="342"/>
      <c r="AW172" s="342"/>
      <c r="AX172" s="342"/>
      <c r="AY172" s="382"/>
      <c r="AZ172" s="402"/>
      <c r="BA172" s="390"/>
      <c r="BB172" s="390"/>
      <c r="BC172" s="390"/>
      <c r="BD172" s="390"/>
      <c r="BE172" s="390"/>
      <c r="BF172" s="390"/>
      <c r="BG172" s="390"/>
      <c r="BH172" s="390"/>
      <c r="BI172" s="390"/>
      <c r="BJ172" s="390"/>
      <c r="BK172" s="390"/>
      <c r="BL172" s="390"/>
      <c r="BM172" s="368"/>
    </row>
    <row r="173" ht="30" customHeight="1" spans="1:65">
      <c r="A173" s="457">
        <v>2019</v>
      </c>
      <c r="B173" s="341" t="str">
        <f ca="1" t="shared" si="23"/>
        <v>CONCLUÍDO</v>
      </c>
      <c r="C173" s="346" t="s">
        <v>632</v>
      </c>
      <c r="D173" s="347" t="s">
        <v>627</v>
      </c>
      <c r="E173" s="409" t="s">
        <v>628</v>
      </c>
      <c r="F173" s="375" t="s">
        <v>73</v>
      </c>
      <c r="G173" s="324" t="s">
        <v>633</v>
      </c>
      <c r="H173" s="375" t="s">
        <v>634</v>
      </c>
      <c r="I173" s="431" t="s">
        <v>435</v>
      </c>
      <c r="J173" s="352">
        <v>43673</v>
      </c>
      <c r="K173" s="352">
        <v>43673</v>
      </c>
      <c r="L173" s="366" t="s">
        <v>179</v>
      </c>
      <c r="M173" s="366">
        <v>44039</v>
      </c>
      <c r="N173" s="354">
        <f ca="1" t="shared" si="24"/>
        <v>0</v>
      </c>
      <c r="O173" s="366">
        <v>44039</v>
      </c>
      <c r="P173" s="366" t="s">
        <v>73</v>
      </c>
      <c r="Q173" s="366" t="s">
        <v>76</v>
      </c>
      <c r="R173" s="352">
        <v>43683</v>
      </c>
      <c r="S173" s="445" t="s">
        <v>635</v>
      </c>
      <c r="T173" s="461" t="s">
        <v>553</v>
      </c>
      <c r="U173" s="352" t="s">
        <v>76</v>
      </c>
      <c r="V173" s="382" t="s">
        <v>76</v>
      </c>
      <c r="W173" s="465">
        <v>7235</v>
      </c>
      <c r="X173" s="342"/>
      <c r="Y173" s="342"/>
      <c r="Z173" s="342"/>
      <c r="AA173" s="342"/>
      <c r="AB173" s="342"/>
      <c r="AC173" s="342"/>
      <c r="AD173" s="342"/>
      <c r="AE173" s="342"/>
      <c r="AF173" s="342"/>
      <c r="AG173" s="382"/>
      <c r="AH173" s="382"/>
      <c r="AI173" s="342"/>
      <c r="AJ173" s="342"/>
      <c r="AK173" s="342"/>
      <c r="AL173" s="342"/>
      <c r="AM173" s="382"/>
      <c r="AN173" s="382"/>
      <c r="AO173" s="382"/>
      <c r="AP173" s="382"/>
      <c r="AQ173" s="342"/>
      <c r="AR173" s="342"/>
      <c r="AS173" s="342"/>
      <c r="AT173" s="342"/>
      <c r="AU173" s="342"/>
      <c r="AV173" s="342"/>
      <c r="AW173" s="342"/>
      <c r="AX173" s="342"/>
      <c r="AY173" s="382"/>
      <c r="AZ173" s="402"/>
      <c r="BA173" s="390"/>
      <c r="BB173" s="390"/>
      <c r="BC173" s="390"/>
      <c r="BD173" s="390"/>
      <c r="BE173" s="390"/>
      <c r="BF173" s="390"/>
      <c r="BG173" s="390"/>
      <c r="BH173" s="390"/>
      <c r="BI173" s="390"/>
      <c r="BJ173" s="390"/>
      <c r="BK173" s="390"/>
      <c r="BL173" s="390"/>
      <c r="BM173" s="368"/>
    </row>
    <row r="174" ht="30" customHeight="1" spans="1:65">
      <c r="A174" s="457">
        <v>2019</v>
      </c>
      <c r="B174" s="341" t="str">
        <f ca="1" t="shared" si="23"/>
        <v>CONCLUÍDO</v>
      </c>
      <c r="C174" s="346" t="s">
        <v>636</v>
      </c>
      <c r="D174" s="347" t="s">
        <v>627</v>
      </c>
      <c r="E174" s="409" t="s">
        <v>628</v>
      </c>
      <c r="F174" s="375" t="s">
        <v>73</v>
      </c>
      <c r="G174" s="324" t="s">
        <v>637</v>
      </c>
      <c r="H174" s="375" t="s">
        <v>638</v>
      </c>
      <c r="I174" s="431" t="s">
        <v>435</v>
      </c>
      <c r="J174" s="352">
        <v>43673</v>
      </c>
      <c r="K174" s="352">
        <v>43673</v>
      </c>
      <c r="L174" s="366" t="s">
        <v>179</v>
      </c>
      <c r="M174" s="366">
        <v>44039</v>
      </c>
      <c r="N174" s="354">
        <f ca="1" t="shared" si="24"/>
        <v>0</v>
      </c>
      <c r="O174" s="366">
        <v>44039</v>
      </c>
      <c r="P174" s="366" t="s">
        <v>73</v>
      </c>
      <c r="Q174" s="366" t="s">
        <v>76</v>
      </c>
      <c r="R174" s="352">
        <v>43683</v>
      </c>
      <c r="S174" s="445" t="s">
        <v>639</v>
      </c>
      <c r="T174" s="461" t="s">
        <v>553</v>
      </c>
      <c r="U174" s="352" t="s">
        <v>76</v>
      </c>
      <c r="V174" s="382" t="s">
        <v>76</v>
      </c>
      <c r="W174" s="464">
        <v>22490.05</v>
      </c>
      <c r="X174" s="342"/>
      <c r="Y174" s="342"/>
      <c r="Z174" s="342"/>
      <c r="AA174" s="342"/>
      <c r="AB174" s="342"/>
      <c r="AC174" s="342"/>
      <c r="AD174" s="342"/>
      <c r="AE174" s="342"/>
      <c r="AF174" s="342"/>
      <c r="AG174" s="382"/>
      <c r="AH174" s="382"/>
      <c r="AI174" s="342"/>
      <c r="AJ174" s="342"/>
      <c r="AK174" s="342"/>
      <c r="AL174" s="342"/>
      <c r="AM174" s="382"/>
      <c r="AN174" s="382"/>
      <c r="AO174" s="382"/>
      <c r="AP174" s="382"/>
      <c r="AQ174" s="342"/>
      <c r="AR174" s="342"/>
      <c r="AS174" s="342"/>
      <c r="AT174" s="342"/>
      <c r="AU174" s="342"/>
      <c r="AV174" s="342"/>
      <c r="AW174" s="342"/>
      <c r="AX174" s="342"/>
      <c r="AY174" s="382"/>
      <c r="AZ174" s="402"/>
      <c r="BA174" s="390"/>
      <c r="BB174" s="390"/>
      <c r="BC174" s="390"/>
      <c r="BD174" s="390"/>
      <c r="BE174" s="390"/>
      <c r="BF174" s="390"/>
      <c r="BG174" s="390"/>
      <c r="BH174" s="390"/>
      <c r="BI174" s="390"/>
      <c r="BJ174" s="390"/>
      <c r="BK174" s="390"/>
      <c r="BL174" s="390"/>
      <c r="BM174" s="368"/>
    </row>
    <row r="175" ht="30" customHeight="1" spans="1:65">
      <c r="A175" s="457">
        <v>2019</v>
      </c>
      <c r="B175" s="341" t="str">
        <f ca="1" t="shared" si="23"/>
        <v>CONCLUÍDO</v>
      </c>
      <c r="C175" s="346" t="s">
        <v>640</v>
      </c>
      <c r="D175" s="459" t="s">
        <v>641</v>
      </c>
      <c r="E175" s="409" t="s">
        <v>642</v>
      </c>
      <c r="F175" s="375" t="s">
        <v>643</v>
      </c>
      <c r="G175" s="324" t="s">
        <v>644</v>
      </c>
      <c r="H175" s="375" t="s">
        <v>645</v>
      </c>
      <c r="I175" s="431" t="s">
        <v>435</v>
      </c>
      <c r="J175" s="352">
        <v>43686</v>
      </c>
      <c r="K175" s="352">
        <v>43686</v>
      </c>
      <c r="L175" s="366" t="s">
        <v>179</v>
      </c>
      <c r="M175" s="366">
        <v>44052</v>
      </c>
      <c r="N175" s="354">
        <f ca="1" t="shared" si="24"/>
        <v>0</v>
      </c>
      <c r="O175" s="366">
        <v>44052</v>
      </c>
      <c r="P175" s="366" t="s">
        <v>73</v>
      </c>
      <c r="Q175" s="366" t="s">
        <v>76</v>
      </c>
      <c r="R175" s="352">
        <v>43693</v>
      </c>
      <c r="S175" s="445" t="s">
        <v>646</v>
      </c>
      <c r="T175" s="461" t="s">
        <v>553</v>
      </c>
      <c r="U175" s="352" t="s">
        <v>76</v>
      </c>
      <c r="V175" s="382" t="s">
        <v>76</v>
      </c>
      <c r="W175" s="464">
        <v>12895</v>
      </c>
      <c r="X175" s="342"/>
      <c r="Y175" s="342"/>
      <c r="Z175" s="342"/>
      <c r="AA175" s="342"/>
      <c r="AB175" s="342"/>
      <c r="AC175" s="342"/>
      <c r="AD175" s="342"/>
      <c r="AE175" s="342"/>
      <c r="AF175" s="342"/>
      <c r="AG175" s="382"/>
      <c r="AH175" s="382"/>
      <c r="AI175" s="342"/>
      <c r="AJ175" s="342"/>
      <c r="AK175" s="342"/>
      <c r="AL175" s="342"/>
      <c r="AM175" s="382"/>
      <c r="AN175" s="382"/>
      <c r="AO175" s="382"/>
      <c r="AP175" s="382"/>
      <c r="AQ175" s="342"/>
      <c r="AR175" s="342"/>
      <c r="AS175" s="342"/>
      <c r="AT175" s="342"/>
      <c r="AU175" s="342"/>
      <c r="AV175" s="342"/>
      <c r="AW175" s="342"/>
      <c r="AX175" s="342"/>
      <c r="AY175" s="382"/>
      <c r="AZ175" s="402"/>
      <c r="BA175" s="390"/>
      <c r="BB175" s="390"/>
      <c r="BC175" s="390"/>
      <c r="BD175" s="390"/>
      <c r="BE175" s="390"/>
      <c r="BF175" s="390"/>
      <c r="BG175" s="390"/>
      <c r="BH175" s="390"/>
      <c r="BI175" s="390"/>
      <c r="BJ175" s="390"/>
      <c r="BK175" s="390"/>
      <c r="BL175" s="390"/>
      <c r="BM175" s="368"/>
    </row>
    <row r="176" ht="30" customHeight="1" spans="1:65">
      <c r="A176" s="457">
        <v>2019</v>
      </c>
      <c r="B176" s="341" t="str">
        <f ca="1" t="shared" si="23"/>
        <v>CONCLUÍDO</v>
      </c>
      <c r="C176" s="346" t="s">
        <v>647</v>
      </c>
      <c r="D176" s="347" t="s">
        <v>641</v>
      </c>
      <c r="E176" s="409" t="s">
        <v>642</v>
      </c>
      <c r="F176" s="375" t="s">
        <v>648</v>
      </c>
      <c r="G176" s="324" t="s">
        <v>524</v>
      </c>
      <c r="H176" s="375" t="s">
        <v>461</v>
      </c>
      <c r="I176" s="431" t="s">
        <v>435</v>
      </c>
      <c r="J176" s="352">
        <v>43684</v>
      </c>
      <c r="K176" s="352">
        <v>43684</v>
      </c>
      <c r="L176" s="366" t="s">
        <v>179</v>
      </c>
      <c r="M176" s="366">
        <v>44050</v>
      </c>
      <c r="N176" s="354">
        <f ca="1" t="shared" si="24"/>
        <v>0</v>
      </c>
      <c r="O176" s="366">
        <v>44050</v>
      </c>
      <c r="P176" s="366" t="s">
        <v>73</v>
      </c>
      <c r="Q176" s="366" t="s">
        <v>76</v>
      </c>
      <c r="R176" s="352">
        <v>43693</v>
      </c>
      <c r="S176" s="445" t="s">
        <v>649</v>
      </c>
      <c r="T176" s="461" t="s">
        <v>553</v>
      </c>
      <c r="U176" s="352" t="s">
        <v>76</v>
      </c>
      <c r="V176" s="382" t="s">
        <v>76</v>
      </c>
      <c r="W176" s="465">
        <v>8725</v>
      </c>
      <c r="X176" s="342"/>
      <c r="Y176" s="342"/>
      <c r="Z176" s="342"/>
      <c r="AA176" s="342"/>
      <c r="AB176" s="342"/>
      <c r="AC176" s="342"/>
      <c r="AD176" s="342"/>
      <c r="AE176" s="342"/>
      <c r="AF176" s="342"/>
      <c r="AG176" s="382"/>
      <c r="AH176" s="382"/>
      <c r="AI176" s="342"/>
      <c r="AJ176" s="342"/>
      <c r="AK176" s="342"/>
      <c r="AL176" s="342"/>
      <c r="AM176" s="382"/>
      <c r="AN176" s="382"/>
      <c r="AO176" s="382"/>
      <c r="AP176" s="382"/>
      <c r="AQ176" s="342"/>
      <c r="AR176" s="342"/>
      <c r="AS176" s="342"/>
      <c r="AT176" s="342"/>
      <c r="AU176" s="342"/>
      <c r="AV176" s="342"/>
      <c r="AW176" s="342"/>
      <c r="AX176" s="342"/>
      <c r="AY176" s="382"/>
      <c r="AZ176" s="402"/>
      <c r="BA176" s="390"/>
      <c r="BB176" s="390"/>
      <c r="BC176" s="390"/>
      <c r="BD176" s="390"/>
      <c r="BE176" s="390"/>
      <c r="BF176" s="390"/>
      <c r="BG176" s="390"/>
      <c r="BH176" s="390"/>
      <c r="BI176" s="390"/>
      <c r="BJ176" s="390"/>
      <c r="BK176" s="390"/>
      <c r="BL176" s="390"/>
      <c r="BM176" s="368"/>
    </row>
    <row r="177" ht="30" customHeight="1" spans="1:65">
      <c r="A177" s="457">
        <v>2019</v>
      </c>
      <c r="B177" s="341" t="str">
        <f ca="1" t="shared" si="23"/>
        <v>CONCLUÍDO</v>
      </c>
      <c r="C177" s="346" t="s">
        <v>650</v>
      </c>
      <c r="D177" s="347" t="s">
        <v>651</v>
      </c>
      <c r="E177" s="409" t="s">
        <v>652</v>
      </c>
      <c r="F177" s="375" t="s">
        <v>653</v>
      </c>
      <c r="G177" s="324" t="s">
        <v>456</v>
      </c>
      <c r="H177" s="375" t="s">
        <v>356</v>
      </c>
      <c r="I177" s="431" t="s">
        <v>654</v>
      </c>
      <c r="J177" s="352">
        <v>43686</v>
      </c>
      <c r="K177" s="352">
        <v>43686</v>
      </c>
      <c r="L177" s="366" t="s">
        <v>179</v>
      </c>
      <c r="M177" s="366">
        <v>44052</v>
      </c>
      <c r="N177" s="354">
        <f ca="1" t="shared" si="24"/>
        <v>0</v>
      </c>
      <c r="O177" s="366">
        <v>44052</v>
      </c>
      <c r="P177" s="366" t="s">
        <v>73</v>
      </c>
      <c r="Q177" s="366" t="s">
        <v>76</v>
      </c>
      <c r="R177" s="352">
        <v>43693</v>
      </c>
      <c r="S177" s="445" t="s">
        <v>655</v>
      </c>
      <c r="T177" s="461" t="s">
        <v>553</v>
      </c>
      <c r="U177" s="352" t="s">
        <v>76</v>
      </c>
      <c r="V177" s="382" t="s">
        <v>76</v>
      </c>
      <c r="W177" s="464">
        <v>17539.44</v>
      </c>
      <c r="X177" s="342"/>
      <c r="Y177" s="342"/>
      <c r="Z177" s="342"/>
      <c r="AA177" s="342"/>
      <c r="AB177" s="342"/>
      <c r="AC177" s="342"/>
      <c r="AD177" s="342"/>
      <c r="AE177" s="342"/>
      <c r="AF177" s="342"/>
      <c r="AG177" s="382"/>
      <c r="AH177" s="382"/>
      <c r="AI177" s="342"/>
      <c r="AJ177" s="342"/>
      <c r="AK177" s="342"/>
      <c r="AL177" s="342"/>
      <c r="AM177" s="382"/>
      <c r="AN177" s="382"/>
      <c r="AO177" s="382"/>
      <c r="AP177" s="382"/>
      <c r="AQ177" s="342"/>
      <c r="AR177" s="342"/>
      <c r="AS177" s="342"/>
      <c r="AT177" s="342"/>
      <c r="AU177" s="342"/>
      <c r="AV177" s="342"/>
      <c r="AW177" s="342"/>
      <c r="AX177" s="342"/>
      <c r="AY177" s="382"/>
      <c r="AZ177" s="402"/>
      <c r="BA177" s="390"/>
      <c r="BB177" s="390"/>
      <c r="BC177" s="390"/>
      <c r="BD177" s="390"/>
      <c r="BE177" s="390"/>
      <c r="BF177" s="390"/>
      <c r="BG177" s="390"/>
      <c r="BH177" s="390"/>
      <c r="BI177" s="390"/>
      <c r="BJ177" s="390"/>
      <c r="BK177" s="390"/>
      <c r="BL177" s="390"/>
      <c r="BM177" s="368"/>
    </row>
    <row r="178" ht="30" customHeight="1" spans="1:65">
      <c r="A178" s="457">
        <v>2019</v>
      </c>
      <c r="B178" s="341" t="str">
        <f ca="1" t="shared" si="23"/>
        <v>CONCLUÍDO</v>
      </c>
      <c r="C178" s="346" t="s">
        <v>656</v>
      </c>
      <c r="D178" s="347" t="s">
        <v>657</v>
      </c>
      <c r="E178" s="409" t="s">
        <v>658</v>
      </c>
      <c r="F178" s="375" t="s">
        <v>659</v>
      </c>
      <c r="G178" s="324" t="s">
        <v>644</v>
      </c>
      <c r="H178" s="375" t="s">
        <v>645</v>
      </c>
      <c r="I178" s="431" t="s">
        <v>435</v>
      </c>
      <c r="J178" s="352">
        <v>43686</v>
      </c>
      <c r="K178" s="352">
        <v>43686</v>
      </c>
      <c r="L178" s="366" t="s">
        <v>179</v>
      </c>
      <c r="M178" s="366">
        <v>44052</v>
      </c>
      <c r="N178" s="354">
        <f ca="1" t="shared" si="24"/>
        <v>0</v>
      </c>
      <c r="O178" s="366">
        <v>44052</v>
      </c>
      <c r="P178" s="366" t="s">
        <v>73</v>
      </c>
      <c r="Q178" s="366" t="s">
        <v>76</v>
      </c>
      <c r="R178" s="352">
        <v>43693</v>
      </c>
      <c r="S178" s="445" t="s">
        <v>660</v>
      </c>
      <c r="T178" s="461" t="s">
        <v>553</v>
      </c>
      <c r="U178" s="352" t="s">
        <v>76</v>
      </c>
      <c r="V178" s="382" t="s">
        <v>76</v>
      </c>
      <c r="W178" s="464">
        <v>2336</v>
      </c>
      <c r="X178" s="342"/>
      <c r="Y178" s="342"/>
      <c r="Z178" s="342"/>
      <c r="AA178" s="342"/>
      <c r="AB178" s="342"/>
      <c r="AC178" s="342"/>
      <c r="AD178" s="342"/>
      <c r="AE178" s="342"/>
      <c r="AF178" s="342"/>
      <c r="AG178" s="382"/>
      <c r="AH178" s="382"/>
      <c r="AI178" s="342"/>
      <c r="AJ178" s="342"/>
      <c r="AK178" s="342"/>
      <c r="AL178" s="342"/>
      <c r="AM178" s="382"/>
      <c r="AN178" s="382"/>
      <c r="AO178" s="382"/>
      <c r="AP178" s="382"/>
      <c r="AQ178" s="342"/>
      <c r="AR178" s="342"/>
      <c r="AS178" s="342"/>
      <c r="AT178" s="342"/>
      <c r="AU178" s="342"/>
      <c r="AV178" s="342"/>
      <c r="AW178" s="342"/>
      <c r="AX178" s="342"/>
      <c r="AY178" s="382"/>
      <c r="AZ178" s="402"/>
      <c r="BA178" s="390"/>
      <c r="BB178" s="390"/>
      <c r="BC178" s="390"/>
      <c r="BD178" s="390"/>
      <c r="BE178" s="390"/>
      <c r="BF178" s="390"/>
      <c r="BG178" s="390"/>
      <c r="BH178" s="390"/>
      <c r="BI178" s="390"/>
      <c r="BJ178" s="390"/>
      <c r="BK178" s="390"/>
      <c r="BL178" s="390"/>
      <c r="BM178" s="368"/>
    </row>
    <row r="179" ht="30" customHeight="1" spans="1:65">
      <c r="A179" s="457">
        <v>2019</v>
      </c>
      <c r="B179" s="341" t="str">
        <f ca="1" t="shared" si="23"/>
        <v>CONCLUÍDO</v>
      </c>
      <c r="C179" s="346" t="s">
        <v>661</v>
      </c>
      <c r="D179" s="347" t="s">
        <v>657</v>
      </c>
      <c r="E179" s="409" t="s">
        <v>658</v>
      </c>
      <c r="F179" s="375" t="s">
        <v>662</v>
      </c>
      <c r="G179" s="324" t="s">
        <v>663</v>
      </c>
      <c r="H179" s="375" t="s">
        <v>227</v>
      </c>
      <c r="I179" s="431" t="s">
        <v>435</v>
      </c>
      <c r="J179" s="352">
        <v>43686</v>
      </c>
      <c r="K179" s="352">
        <v>43686</v>
      </c>
      <c r="L179" s="366" t="s">
        <v>179</v>
      </c>
      <c r="M179" s="366">
        <v>44052</v>
      </c>
      <c r="N179" s="354">
        <f ca="1" t="shared" si="24"/>
        <v>0</v>
      </c>
      <c r="O179" s="366">
        <v>44052</v>
      </c>
      <c r="P179" s="366" t="s">
        <v>73</v>
      </c>
      <c r="Q179" s="366" t="s">
        <v>76</v>
      </c>
      <c r="R179" s="352">
        <v>43693</v>
      </c>
      <c r="S179" s="445" t="s">
        <v>664</v>
      </c>
      <c r="T179" s="461" t="s">
        <v>553</v>
      </c>
      <c r="U179" s="352" t="s">
        <v>76</v>
      </c>
      <c r="V179" s="382" t="s">
        <v>76</v>
      </c>
      <c r="W179" s="465">
        <v>34212</v>
      </c>
      <c r="X179" s="342"/>
      <c r="Y179" s="342"/>
      <c r="Z179" s="342"/>
      <c r="AA179" s="342"/>
      <c r="AB179" s="342"/>
      <c r="AC179" s="342"/>
      <c r="AD179" s="342"/>
      <c r="AE179" s="342"/>
      <c r="AF179" s="342"/>
      <c r="AG179" s="382"/>
      <c r="AH179" s="382"/>
      <c r="AI179" s="342"/>
      <c r="AJ179" s="342"/>
      <c r="AK179" s="342"/>
      <c r="AL179" s="342"/>
      <c r="AM179" s="382"/>
      <c r="AN179" s="382"/>
      <c r="AO179" s="382"/>
      <c r="AP179" s="382"/>
      <c r="AQ179" s="342"/>
      <c r="AR179" s="342"/>
      <c r="AS179" s="342"/>
      <c r="AT179" s="342"/>
      <c r="AU179" s="342"/>
      <c r="AV179" s="342"/>
      <c r="AW179" s="342"/>
      <c r="AX179" s="342"/>
      <c r="AY179" s="382"/>
      <c r="AZ179" s="402"/>
      <c r="BA179" s="390"/>
      <c r="BB179" s="390"/>
      <c r="BC179" s="390"/>
      <c r="BD179" s="390"/>
      <c r="BE179" s="390"/>
      <c r="BF179" s="390"/>
      <c r="BG179" s="390"/>
      <c r="BH179" s="390"/>
      <c r="BI179" s="390"/>
      <c r="BJ179" s="390"/>
      <c r="BK179" s="390"/>
      <c r="BL179" s="390"/>
      <c r="BM179" s="368"/>
    </row>
    <row r="180" ht="30" customHeight="1" spans="1:65">
      <c r="A180" s="457">
        <v>2019</v>
      </c>
      <c r="B180" s="341" t="str">
        <f ca="1" t="shared" si="23"/>
        <v>CONCLUÍDO</v>
      </c>
      <c r="C180" s="346" t="s">
        <v>665</v>
      </c>
      <c r="D180" s="347" t="s">
        <v>657</v>
      </c>
      <c r="E180" s="409" t="s">
        <v>658</v>
      </c>
      <c r="F180" s="375" t="s">
        <v>666</v>
      </c>
      <c r="G180" s="324" t="s">
        <v>667</v>
      </c>
      <c r="H180" s="375" t="s">
        <v>668</v>
      </c>
      <c r="I180" s="431" t="s">
        <v>435</v>
      </c>
      <c r="J180" s="352">
        <v>43686</v>
      </c>
      <c r="K180" s="352">
        <v>43686</v>
      </c>
      <c r="L180" s="366" t="s">
        <v>179</v>
      </c>
      <c r="M180" s="366">
        <v>44052</v>
      </c>
      <c r="N180" s="354">
        <f ca="1" t="shared" si="24"/>
        <v>0</v>
      </c>
      <c r="O180" s="366">
        <v>44052</v>
      </c>
      <c r="P180" s="366" t="s">
        <v>73</v>
      </c>
      <c r="Q180" s="366" t="s">
        <v>76</v>
      </c>
      <c r="R180" s="352">
        <v>43693</v>
      </c>
      <c r="S180" s="445" t="s">
        <v>669</v>
      </c>
      <c r="T180" s="461" t="s">
        <v>553</v>
      </c>
      <c r="U180" s="352" t="s">
        <v>76</v>
      </c>
      <c r="V180" s="382" t="s">
        <v>76</v>
      </c>
      <c r="W180" s="465">
        <v>57267.2</v>
      </c>
      <c r="X180" s="342"/>
      <c r="Y180" s="342"/>
      <c r="Z180" s="342"/>
      <c r="AA180" s="342"/>
      <c r="AB180" s="342"/>
      <c r="AC180" s="342"/>
      <c r="AD180" s="342"/>
      <c r="AE180" s="342"/>
      <c r="AF180" s="342"/>
      <c r="AG180" s="382"/>
      <c r="AH180" s="382"/>
      <c r="AI180" s="342"/>
      <c r="AJ180" s="342"/>
      <c r="AK180" s="342"/>
      <c r="AL180" s="342"/>
      <c r="AM180" s="382"/>
      <c r="AN180" s="382"/>
      <c r="AO180" s="382"/>
      <c r="AP180" s="382"/>
      <c r="AQ180" s="342"/>
      <c r="AR180" s="342"/>
      <c r="AS180" s="342"/>
      <c r="AT180" s="342"/>
      <c r="AU180" s="342"/>
      <c r="AV180" s="342"/>
      <c r="AW180" s="342"/>
      <c r="AX180" s="342"/>
      <c r="AY180" s="382"/>
      <c r="AZ180" s="402"/>
      <c r="BA180" s="390"/>
      <c r="BB180" s="390"/>
      <c r="BC180" s="390"/>
      <c r="BD180" s="390"/>
      <c r="BE180" s="390"/>
      <c r="BF180" s="390"/>
      <c r="BG180" s="390"/>
      <c r="BH180" s="390"/>
      <c r="BI180" s="390"/>
      <c r="BJ180" s="390"/>
      <c r="BK180" s="390"/>
      <c r="BL180" s="390"/>
      <c r="BM180" s="368"/>
    </row>
    <row r="181" ht="30" customHeight="1" spans="1:65">
      <c r="A181" s="457">
        <v>2019</v>
      </c>
      <c r="B181" s="341" t="str">
        <f ca="1" t="shared" si="23"/>
        <v>CONCLUÍDO</v>
      </c>
      <c r="C181" s="346" t="s">
        <v>670</v>
      </c>
      <c r="D181" s="347" t="s">
        <v>657</v>
      </c>
      <c r="E181" s="409" t="s">
        <v>658</v>
      </c>
      <c r="F181" s="375" t="s">
        <v>671</v>
      </c>
      <c r="G181" s="324" t="s">
        <v>444</v>
      </c>
      <c r="H181" s="375" t="s">
        <v>331</v>
      </c>
      <c r="I181" s="431" t="s">
        <v>435</v>
      </c>
      <c r="J181" s="352">
        <v>43686</v>
      </c>
      <c r="K181" s="352">
        <v>43686</v>
      </c>
      <c r="L181" s="366" t="s">
        <v>179</v>
      </c>
      <c r="M181" s="366">
        <v>44052</v>
      </c>
      <c r="N181" s="354">
        <f ca="1" t="shared" si="24"/>
        <v>0</v>
      </c>
      <c r="O181" s="366">
        <v>44052</v>
      </c>
      <c r="P181" s="366" t="s">
        <v>73</v>
      </c>
      <c r="Q181" s="366" t="s">
        <v>76</v>
      </c>
      <c r="R181" s="352">
        <v>43693</v>
      </c>
      <c r="S181" s="445" t="s">
        <v>672</v>
      </c>
      <c r="T181" s="461" t="s">
        <v>553</v>
      </c>
      <c r="U181" s="352" t="s">
        <v>76</v>
      </c>
      <c r="V181" s="382" t="s">
        <v>76</v>
      </c>
      <c r="W181" s="464">
        <v>178020.4</v>
      </c>
      <c r="X181" s="342"/>
      <c r="Y181" s="342"/>
      <c r="Z181" s="342"/>
      <c r="AA181" s="342"/>
      <c r="AB181" s="342"/>
      <c r="AC181" s="342"/>
      <c r="AD181" s="342"/>
      <c r="AE181" s="342"/>
      <c r="AF181" s="342"/>
      <c r="AG181" s="382"/>
      <c r="AH181" s="382"/>
      <c r="AI181" s="342"/>
      <c r="AJ181" s="342"/>
      <c r="AK181" s="342"/>
      <c r="AL181" s="342"/>
      <c r="AM181" s="382"/>
      <c r="AN181" s="382"/>
      <c r="AO181" s="382"/>
      <c r="AP181" s="382"/>
      <c r="AQ181" s="342"/>
      <c r="AR181" s="342"/>
      <c r="AS181" s="342"/>
      <c r="AT181" s="342"/>
      <c r="AU181" s="342"/>
      <c r="AV181" s="342"/>
      <c r="AW181" s="342"/>
      <c r="AX181" s="342"/>
      <c r="AY181" s="382"/>
      <c r="AZ181" s="402"/>
      <c r="BA181" s="390"/>
      <c r="BB181" s="390"/>
      <c r="BC181" s="390"/>
      <c r="BD181" s="390"/>
      <c r="BE181" s="390"/>
      <c r="BF181" s="390"/>
      <c r="BG181" s="390"/>
      <c r="BH181" s="390"/>
      <c r="BI181" s="390"/>
      <c r="BJ181" s="390"/>
      <c r="BK181" s="390"/>
      <c r="BL181" s="390"/>
      <c r="BM181" s="368"/>
    </row>
    <row r="182" ht="30" customHeight="1" spans="1:65">
      <c r="A182" s="457">
        <v>2019</v>
      </c>
      <c r="B182" s="341" t="str">
        <f ca="1" t="shared" si="23"/>
        <v>CONCLUÍDO</v>
      </c>
      <c r="C182" s="346" t="s">
        <v>673</v>
      </c>
      <c r="D182" s="347" t="s">
        <v>657</v>
      </c>
      <c r="E182" s="409" t="s">
        <v>658</v>
      </c>
      <c r="F182" s="375" t="s">
        <v>674</v>
      </c>
      <c r="G182" s="324" t="s">
        <v>184</v>
      </c>
      <c r="H182" s="375" t="s">
        <v>185</v>
      </c>
      <c r="I182" s="431" t="s">
        <v>435</v>
      </c>
      <c r="J182" s="352">
        <v>43689</v>
      </c>
      <c r="K182" s="352">
        <v>43689</v>
      </c>
      <c r="L182" s="366" t="s">
        <v>179</v>
      </c>
      <c r="M182" s="366">
        <v>44055</v>
      </c>
      <c r="N182" s="354">
        <f ca="1" t="shared" si="24"/>
        <v>0</v>
      </c>
      <c r="O182" s="366">
        <v>44055</v>
      </c>
      <c r="P182" s="366" t="s">
        <v>73</v>
      </c>
      <c r="Q182" s="366" t="s">
        <v>76</v>
      </c>
      <c r="R182" s="352">
        <v>43693</v>
      </c>
      <c r="S182" s="445" t="s">
        <v>675</v>
      </c>
      <c r="T182" s="461" t="s">
        <v>553</v>
      </c>
      <c r="U182" s="352" t="s">
        <v>76</v>
      </c>
      <c r="V182" s="382" t="s">
        <v>76</v>
      </c>
      <c r="W182" s="464">
        <v>66198.5</v>
      </c>
      <c r="X182" s="342"/>
      <c r="Y182" s="342"/>
      <c r="Z182" s="342"/>
      <c r="AA182" s="342"/>
      <c r="AB182" s="342"/>
      <c r="AC182" s="342"/>
      <c r="AD182" s="342"/>
      <c r="AE182" s="342"/>
      <c r="AF182" s="342"/>
      <c r="AG182" s="382"/>
      <c r="AH182" s="382"/>
      <c r="AI182" s="342"/>
      <c r="AJ182" s="342"/>
      <c r="AK182" s="342"/>
      <c r="AL182" s="342"/>
      <c r="AM182" s="382"/>
      <c r="AN182" s="382"/>
      <c r="AO182" s="382"/>
      <c r="AP182" s="382"/>
      <c r="AQ182" s="342"/>
      <c r="AR182" s="342"/>
      <c r="AS182" s="342"/>
      <c r="AT182" s="342"/>
      <c r="AU182" s="342"/>
      <c r="AV182" s="342"/>
      <c r="AW182" s="342"/>
      <c r="AX182" s="342"/>
      <c r="AY182" s="382"/>
      <c r="AZ182" s="402"/>
      <c r="BA182" s="390"/>
      <c r="BB182" s="390"/>
      <c r="BC182" s="390"/>
      <c r="BD182" s="390"/>
      <c r="BE182" s="390"/>
      <c r="BF182" s="390"/>
      <c r="BG182" s="390"/>
      <c r="BH182" s="390"/>
      <c r="BI182" s="390"/>
      <c r="BJ182" s="390"/>
      <c r="BK182" s="390"/>
      <c r="BL182" s="390"/>
      <c r="BM182" s="368"/>
    </row>
    <row r="183" ht="30" customHeight="1" spans="1:65">
      <c r="A183" s="457">
        <v>2019</v>
      </c>
      <c r="B183" s="341" t="str">
        <f ca="1" t="shared" si="23"/>
        <v>CONCLUÍDO</v>
      </c>
      <c r="C183" s="346" t="s">
        <v>676</v>
      </c>
      <c r="D183" s="347" t="s">
        <v>657</v>
      </c>
      <c r="E183" s="409" t="s">
        <v>658</v>
      </c>
      <c r="F183" s="375" t="s">
        <v>677</v>
      </c>
      <c r="G183" s="324" t="s">
        <v>565</v>
      </c>
      <c r="H183" s="375" t="s">
        <v>566</v>
      </c>
      <c r="I183" s="431" t="s">
        <v>435</v>
      </c>
      <c r="J183" s="352">
        <v>43686</v>
      </c>
      <c r="K183" s="352">
        <v>43686</v>
      </c>
      <c r="L183" s="366" t="s">
        <v>179</v>
      </c>
      <c r="M183" s="366">
        <v>44052</v>
      </c>
      <c r="N183" s="354">
        <f ca="1" t="shared" si="24"/>
        <v>0</v>
      </c>
      <c r="O183" s="366">
        <v>44052</v>
      </c>
      <c r="P183" s="366" t="s">
        <v>73</v>
      </c>
      <c r="Q183" s="366" t="s">
        <v>76</v>
      </c>
      <c r="R183" s="352">
        <v>43693</v>
      </c>
      <c r="S183" s="445" t="s">
        <v>678</v>
      </c>
      <c r="T183" s="461" t="s">
        <v>553</v>
      </c>
      <c r="U183" s="352" t="s">
        <v>76</v>
      </c>
      <c r="V183" s="382" t="s">
        <v>76</v>
      </c>
      <c r="W183" s="465">
        <v>9313.68</v>
      </c>
      <c r="X183" s="342"/>
      <c r="Y183" s="342"/>
      <c r="Z183" s="342"/>
      <c r="AA183" s="342"/>
      <c r="AB183" s="342"/>
      <c r="AC183" s="342"/>
      <c r="AD183" s="342"/>
      <c r="AE183" s="342"/>
      <c r="AF183" s="342"/>
      <c r="AG183" s="382"/>
      <c r="AH183" s="382"/>
      <c r="AI183" s="342"/>
      <c r="AJ183" s="342"/>
      <c r="AK183" s="342"/>
      <c r="AL183" s="342"/>
      <c r="AM183" s="382"/>
      <c r="AN183" s="382"/>
      <c r="AO183" s="382"/>
      <c r="AP183" s="382"/>
      <c r="AQ183" s="342"/>
      <c r="AR183" s="342"/>
      <c r="AS183" s="342"/>
      <c r="AT183" s="342"/>
      <c r="AU183" s="342"/>
      <c r="AV183" s="342"/>
      <c r="AW183" s="342"/>
      <c r="AX183" s="342"/>
      <c r="AY183" s="382"/>
      <c r="AZ183" s="402"/>
      <c r="BA183" s="390"/>
      <c r="BB183" s="390"/>
      <c r="BC183" s="390"/>
      <c r="BD183" s="390"/>
      <c r="BE183" s="390"/>
      <c r="BF183" s="390"/>
      <c r="BG183" s="390"/>
      <c r="BH183" s="390"/>
      <c r="BI183" s="390"/>
      <c r="BJ183" s="390"/>
      <c r="BK183" s="390"/>
      <c r="BL183" s="390"/>
      <c r="BM183" s="368"/>
    </row>
    <row r="184" ht="30" customHeight="1" spans="1:65">
      <c r="A184" s="457">
        <v>2019</v>
      </c>
      <c r="B184" s="341" t="str">
        <f ca="1" t="shared" si="23"/>
        <v>CONCLUÍDO</v>
      </c>
      <c r="C184" s="346" t="s">
        <v>679</v>
      </c>
      <c r="D184" s="347" t="s">
        <v>657</v>
      </c>
      <c r="E184" s="409" t="s">
        <v>658</v>
      </c>
      <c r="F184" s="375" t="s">
        <v>680</v>
      </c>
      <c r="G184" s="324" t="s">
        <v>456</v>
      </c>
      <c r="H184" s="375" t="s">
        <v>356</v>
      </c>
      <c r="I184" s="431" t="s">
        <v>435</v>
      </c>
      <c r="J184" s="352">
        <v>43686</v>
      </c>
      <c r="K184" s="352">
        <v>43686</v>
      </c>
      <c r="L184" s="366" t="s">
        <v>179</v>
      </c>
      <c r="M184" s="366">
        <v>44052</v>
      </c>
      <c r="N184" s="354">
        <f ca="1" t="shared" si="24"/>
        <v>0</v>
      </c>
      <c r="O184" s="366">
        <v>44052</v>
      </c>
      <c r="P184" s="366" t="s">
        <v>73</v>
      </c>
      <c r="Q184" s="366" t="s">
        <v>106</v>
      </c>
      <c r="R184" s="352">
        <v>43693</v>
      </c>
      <c r="S184" s="445" t="s">
        <v>681</v>
      </c>
      <c r="T184" s="461" t="s">
        <v>553</v>
      </c>
      <c r="U184" s="352" t="s">
        <v>76</v>
      </c>
      <c r="V184" s="382" t="s">
        <v>76</v>
      </c>
      <c r="W184" s="465">
        <v>64419.8</v>
      </c>
      <c r="X184" s="342"/>
      <c r="Y184" s="342"/>
      <c r="Z184" s="342"/>
      <c r="AA184" s="342"/>
      <c r="AB184" s="342"/>
      <c r="AC184" s="342"/>
      <c r="AD184" s="342"/>
      <c r="AE184" s="342"/>
      <c r="AF184" s="342"/>
      <c r="AG184" s="382"/>
      <c r="AH184" s="382"/>
      <c r="AI184" s="342"/>
      <c r="AJ184" s="342"/>
      <c r="AK184" s="342"/>
      <c r="AL184" s="342"/>
      <c r="AM184" s="382"/>
      <c r="AN184" s="382"/>
      <c r="AO184" s="382"/>
      <c r="AP184" s="382"/>
      <c r="AQ184" s="342"/>
      <c r="AR184" s="342"/>
      <c r="AS184" s="342"/>
      <c r="AT184" s="342"/>
      <c r="AU184" s="342"/>
      <c r="AV184" s="342"/>
      <c r="AW184" s="342"/>
      <c r="AX184" s="342"/>
      <c r="AY184" s="382"/>
      <c r="AZ184" s="402"/>
      <c r="BA184" s="390"/>
      <c r="BB184" s="390"/>
      <c r="BC184" s="390"/>
      <c r="BD184" s="390"/>
      <c r="BE184" s="390"/>
      <c r="BF184" s="390"/>
      <c r="BG184" s="390"/>
      <c r="BH184" s="390"/>
      <c r="BI184" s="390"/>
      <c r="BJ184" s="390"/>
      <c r="BK184" s="390"/>
      <c r="BL184" s="390"/>
      <c r="BM184" s="368"/>
    </row>
    <row r="185" ht="30" customHeight="1" spans="1:65">
      <c r="A185" s="457">
        <v>2019</v>
      </c>
      <c r="B185" s="341" t="str">
        <f ca="1" t="shared" si="23"/>
        <v>CONCLUÍDO</v>
      </c>
      <c r="C185" s="346" t="s">
        <v>682</v>
      </c>
      <c r="D185" s="347" t="s">
        <v>657</v>
      </c>
      <c r="E185" s="409" t="s">
        <v>658</v>
      </c>
      <c r="F185" s="375" t="s">
        <v>683</v>
      </c>
      <c r="G185" s="324" t="s">
        <v>469</v>
      </c>
      <c r="H185" s="375" t="s">
        <v>470</v>
      </c>
      <c r="I185" s="431" t="s">
        <v>435</v>
      </c>
      <c r="J185" s="352">
        <v>43686</v>
      </c>
      <c r="K185" s="352">
        <v>43686</v>
      </c>
      <c r="L185" s="366" t="s">
        <v>179</v>
      </c>
      <c r="M185" s="366">
        <v>44052</v>
      </c>
      <c r="N185" s="354">
        <f ca="1" t="shared" si="24"/>
        <v>0</v>
      </c>
      <c r="O185" s="366">
        <v>44052</v>
      </c>
      <c r="P185" s="366" t="s">
        <v>73</v>
      </c>
      <c r="Q185" s="366" t="s">
        <v>76</v>
      </c>
      <c r="R185" s="352">
        <v>43693</v>
      </c>
      <c r="S185" s="445" t="s">
        <v>684</v>
      </c>
      <c r="T185" s="461" t="s">
        <v>553</v>
      </c>
      <c r="U185" s="352" t="s">
        <v>76</v>
      </c>
      <c r="V185" s="382" t="s">
        <v>76</v>
      </c>
      <c r="W185" s="465">
        <v>20219.1</v>
      </c>
      <c r="X185" s="342"/>
      <c r="Y185" s="342"/>
      <c r="Z185" s="342"/>
      <c r="AA185" s="342"/>
      <c r="AB185" s="342"/>
      <c r="AC185" s="342"/>
      <c r="AD185" s="342"/>
      <c r="AE185" s="342"/>
      <c r="AF185" s="342"/>
      <c r="AG185" s="382"/>
      <c r="AH185" s="382"/>
      <c r="AI185" s="342"/>
      <c r="AJ185" s="342"/>
      <c r="AK185" s="342"/>
      <c r="AL185" s="342"/>
      <c r="AM185" s="382"/>
      <c r="AN185" s="382"/>
      <c r="AO185" s="382"/>
      <c r="AP185" s="382"/>
      <c r="AQ185" s="342"/>
      <c r="AR185" s="342"/>
      <c r="AS185" s="342"/>
      <c r="AT185" s="342"/>
      <c r="AU185" s="342"/>
      <c r="AV185" s="342"/>
      <c r="AW185" s="342"/>
      <c r="AX185" s="342"/>
      <c r="AY185" s="382"/>
      <c r="AZ185" s="402"/>
      <c r="BA185" s="390"/>
      <c r="BB185" s="390"/>
      <c r="BC185" s="390"/>
      <c r="BD185" s="390"/>
      <c r="BE185" s="390"/>
      <c r="BF185" s="390"/>
      <c r="BG185" s="390"/>
      <c r="BH185" s="390"/>
      <c r="BI185" s="390"/>
      <c r="BJ185" s="390"/>
      <c r="BK185" s="390"/>
      <c r="BL185" s="390"/>
      <c r="BM185" s="368"/>
    </row>
    <row r="186" ht="30" customHeight="1" spans="1:65">
      <c r="A186" s="457">
        <v>2019</v>
      </c>
      <c r="B186" s="341" t="str">
        <f ca="1" t="shared" si="23"/>
        <v>CONCLUÍDO</v>
      </c>
      <c r="C186" s="346" t="s">
        <v>643</v>
      </c>
      <c r="D186" s="347" t="s">
        <v>657</v>
      </c>
      <c r="E186" s="409" t="s">
        <v>658</v>
      </c>
      <c r="F186" s="375" t="s">
        <v>685</v>
      </c>
      <c r="G186" s="324" t="s">
        <v>686</v>
      </c>
      <c r="H186" s="375" t="s">
        <v>687</v>
      </c>
      <c r="I186" s="431" t="s">
        <v>435</v>
      </c>
      <c r="J186" s="352">
        <v>43686</v>
      </c>
      <c r="K186" s="352">
        <v>43686</v>
      </c>
      <c r="L186" s="366" t="s">
        <v>179</v>
      </c>
      <c r="M186" s="366">
        <v>44052</v>
      </c>
      <c r="N186" s="354">
        <f ca="1" t="shared" si="24"/>
        <v>0</v>
      </c>
      <c r="O186" s="366">
        <v>44052</v>
      </c>
      <c r="P186" s="366" t="s">
        <v>73</v>
      </c>
      <c r="Q186" s="366" t="s">
        <v>76</v>
      </c>
      <c r="R186" s="352">
        <v>43693</v>
      </c>
      <c r="S186" s="445" t="s">
        <v>688</v>
      </c>
      <c r="T186" s="461" t="s">
        <v>553</v>
      </c>
      <c r="U186" s="352" t="s">
        <v>76</v>
      </c>
      <c r="V186" s="382" t="s">
        <v>76</v>
      </c>
      <c r="W186" s="464">
        <v>5925</v>
      </c>
      <c r="X186" s="342"/>
      <c r="Y186" s="342"/>
      <c r="Z186" s="342"/>
      <c r="AA186" s="342"/>
      <c r="AB186" s="342"/>
      <c r="AC186" s="342"/>
      <c r="AD186" s="342"/>
      <c r="AE186" s="342"/>
      <c r="AF186" s="342"/>
      <c r="AG186" s="382"/>
      <c r="AH186" s="382"/>
      <c r="AI186" s="342"/>
      <c r="AJ186" s="342"/>
      <c r="AK186" s="342"/>
      <c r="AL186" s="342"/>
      <c r="AM186" s="382"/>
      <c r="AN186" s="382"/>
      <c r="AO186" s="382"/>
      <c r="AP186" s="382"/>
      <c r="AQ186" s="342"/>
      <c r="AR186" s="342"/>
      <c r="AS186" s="342"/>
      <c r="AT186" s="342"/>
      <c r="AU186" s="342"/>
      <c r="AV186" s="342"/>
      <c r="AW186" s="342"/>
      <c r="AX186" s="342"/>
      <c r="AY186" s="382"/>
      <c r="AZ186" s="402"/>
      <c r="BA186" s="390"/>
      <c r="BB186" s="390"/>
      <c r="BC186" s="390"/>
      <c r="BD186" s="390"/>
      <c r="BE186" s="390"/>
      <c r="BF186" s="390"/>
      <c r="BG186" s="390"/>
      <c r="BH186" s="390"/>
      <c r="BI186" s="390"/>
      <c r="BJ186" s="390"/>
      <c r="BK186" s="390"/>
      <c r="BL186" s="390"/>
      <c r="BM186" s="368"/>
    </row>
    <row r="187" ht="30" customHeight="1" spans="1:65">
      <c r="A187" s="457">
        <v>2019</v>
      </c>
      <c r="B187" s="341" t="str">
        <f ca="1" t="shared" si="23"/>
        <v>CONCLUÍDO</v>
      </c>
      <c r="C187" s="346" t="s">
        <v>648</v>
      </c>
      <c r="D187" s="347" t="s">
        <v>657</v>
      </c>
      <c r="E187" s="409" t="s">
        <v>658</v>
      </c>
      <c r="F187" s="375" t="s">
        <v>689</v>
      </c>
      <c r="G187" s="324" t="s">
        <v>690</v>
      </c>
      <c r="H187" s="375" t="s">
        <v>691</v>
      </c>
      <c r="I187" s="431" t="s">
        <v>435</v>
      </c>
      <c r="J187" s="352">
        <v>43734</v>
      </c>
      <c r="K187" s="352">
        <v>43734</v>
      </c>
      <c r="L187" s="366" t="s">
        <v>179</v>
      </c>
      <c r="M187" s="366">
        <v>44100</v>
      </c>
      <c r="N187" s="354">
        <f ca="1" t="shared" si="24"/>
        <v>0</v>
      </c>
      <c r="O187" s="366">
        <v>44100</v>
      </c>
      <c r="P187" s="366" t="s">
        <v>73</v>
      </c>
      <c r="Q187" s="366" t="s">
        <v>76</v>
      </c>
      <c r="R187" s="352">
        <v>43748</v>
      </c>
      <c r="S187" s="445" t="s">
        <v>692</v>
      </c>
      <c r="T187" s="461" t="s">
        <v>553</v>
      </c>
      <c r="U187" s="352" t="s">
        <v>76</v>
      </c>
      <c r="V187" s="382" t="s">
        <v>76</v>
      </c>
      <c r="W187" s="464">
        <v>71290</v>
      </c>
      <c r="X187" s="342"/>
      <c r="Y187" s="342"/>
      <c r="Z187" s="342"/>
      <c r="AA187" s="342"/>
      <c r="AB187" s="342"/>
      <c r="AC187" s="342"/>
      <c r="AD187" s="342"/>
      <c r="AE187" s="342"/>
      <c r="AF187" s="342"/>
      <c r="AG187" s="382"/>
      <c r="AH187" s="382"/>
      <c r="AI187" s="342"/>
      <c r="AJ187" s="342"/>
      <c r="AK187" s="342"/>
      <c r="AL187" s="342"/>
      <c r="AM187" s="382"/>
      <c r="AN187" s="382"/>
      <c r="AO187" s="382"/>
      <c r="AP187" s="382"/>
      <c r="AQ187" s="342"/>
      <c r="AR187" s="342"/>
      <c r="AS187" s="342"/>
      <c r="AT187" s="342"/>
      <c r="AU187" s="342"/>
      <c r="AV187" s="342"/>
      <c r="AW187" s="342"/>
      <c r="AX187" s="342"/>
      <c r="AY187" s="382"/>
      <c r="AZ187" s="402"/>
      <c r="BA187" s="390"/>
      <c r="BB187" s="390"/>
      <c r="BC187" s="390"/>
      <c r="BD187" s="390"/>
      <c r="BE187" s="390"/>
      <c r="BF187" s="390"/>
      <c r="BG187" s="390"/>
      <c r="BH187" s="390"/>
      <c r="BI187" s="390"/>
      <c r="BJ187" s="390"/>
      <c r="BK187" s="390"/>
      <c r="BL187" s="390"/>
      <c r="BM187" s="368"/>
    </row>
    <row r="188" ht="30" customHeight="1" spans="1:65">
      <c r="A188" s="457">
        <v>2019</v>
      </c>
      <c r="B188" s="341" t="str">
        <f ca="1" t="shared" si="23"/>
        <v>CONCLUÍDO</v>
      </c>
      <c r="C188" s="346" t="s">
        <v>659</v>
      </c>
      <c r="D188" s="347" t="s">
        <v>693</v>
      </c>
      <c r="E188" s="409" t="s">
        <v>694</v>
      </c>
      <c r="F188" s="375" t="s">
        <v>73</v>
      </c>
      <c r="G188" s="324" t="s">
        <v>695</v>
      </c>
      <c r="H188" s="375" t="s">
        <v>696</v>
      </c>
      <c r="I188" s="431" t="s">
        <v>697</v>
      </c>
      <c r="J188" s="352">
        <v>43763</v>
      </c>
      <c r="K188" s="352">
        <v>43763</v>
      </c>
      <c r="L188" s="366" t="s">
        <v>179</v>
      </c>
      <c r="M188" s="366">
        <v>44129</v>
      </c>
      <c r="N188" s="354">
        <f ca="1" t="shared" si="24"/>
        <v>0</v>
      </c>
      <c r="O188" s="366">
        <v>44129</v>
      </c>
      <c r="P188" s="366" t="s">
        <v>73</v>
      </c>
      <c r="Q188" s="366" t="s">
        <v>76</v>
      </c>
      <c r="R188" s="352">
        <v>43775</v>
      </c>
      <c r="S188" s="445" t="s">
        <v>698</v>
      </c>
      <c r="T188" s="461" t="s">
        <v>609</v>
      </c>
      <c r="U188" s="352" t="s">
        <v>106</v>
      </c>
      <c r="V188" s="382" t="s">
        <v>76</v>
      </c>
      <c r="W188" s="465">
        <v>5040</v>
      </c>
      <c r="X188" s="342"/>
      <c r="Y188" s="342"/>
      <c r="Z188" s="342"/>
      <c r="AA188" s="342"/>
      <c r="AB188" s="342"/>
      <c r="AC188" s="342"/>
      <c r="AD188" s="342"/>
      <c r="AE188" s="342"/>
      <c r="AF188" s="342"/>
      <c r="AG188" s="382"/>
      <c r="AH188" s="382"/>
      <c r="AI188" s="342"/>
      <c r="AJ188" s="342"/>
      <c r="AK188" s="342"/>
      <c r="AL188" s="342"/>
      <c r="AM188" s="382"/>
      <c r="AN188" s="382"/>
      <c r="AO188" s="382"/>
      <c r="AP188" s="382"/>
      <c r="AQ188" s="342"/>
      <c r="AR188" s="342"/>
      <c r="AS188" s="342"/>
      <c r="AT188" s="342"/>
      <c r="AU188" s="342"/>
      <c r="AV188" s="342"/>
      <c r="AW188" s="342"/>
      <c r="AX188" s="342"/>
      <c r="AY188" s="382"/>
      <c r="AZ188" s="402"/>
      <c r="BA188" s="390"/>
      <c r="BB188" s="390"/>
      <c r="BC188" s="390"/>
      <c r="BD188" s="390"/>
      <c r="BE188" s="390"/>
      <c r="BF188" s="390"/>
      <c r="BG188" s="390"/>
      <c r="BH188" s="390"/>
      <c r="BI188" s="390"/>
      <c r="BJ188" s="390"/>
      <c r="BK188" s="390"/>
      <c r="BL188" s="390"/>
      <c r="BM188" s="368"/>
    </row>
    <row r="189" ht="30" customHeight="1" spans="1:65">
      <c r="A189" s="457">
        <v>2019</v>
      </c>
      <c r="B189" s="341" t="str">
        <f ca="1" t="shared" si="23"/>
        <v>VIGENTE</v>
      </c>
      <c r="C189" s="346" t="s">
        <v>662</v>
      </c>
      <c r="D189" s="347" t="s">
        <v>699</v>
      </c>
      <c r="E189" s="409" t="s">
        <v>700</v>
      </c>
      <c r="F189" s="375" t="s">
        <v>73</v>
      </c>
      <c r="G189" s="324" t="s">
        <v>701</v>
      </c>
      <c r="H189" s="375" t="s">
        <v>702</v>
      </c>
      <c r="I189" s="431" t="s">
        <v>703</v>
      </c>
      <c r="J189" s="352">
        <v>43790</v>
      </c>
      <c r="K189" s="352">
        <v>43790</v>
      </c>
      <c r="L189" s="366" t="s">
        <v>179</v>
      </c>
      <c r="M189" s="366">
        <v>44521</v>
      </c>
      <c r="N189" s="354">
        <f ca="1" t="shared" si="24"/>
        <v>282</v>
      </c>
      <c r="O189" s="366">
        <v>44156</v>
      </c>
      <c r="P189" s="366" t="s">
        <v>284</v>
      </c>
      <c r="Q189" s="366" t="s">
        <v>106</v>
      </c>
      <c r="R189" s="352" t="s">
        <v>704</v>
      </c>
      <c r="S189" s="445" t="s">
        <v>705</v>
      </c>
      <c r="T189" s="461" t="s">
        <v>609</v>
      </c>
      <c r="U189" s="352" t="s">
        <v>106</v>
      </c>
      <c r="V189" s="382" t="s">
        <v>76</v>
      </c>
      <c r="W189" s="465">
        <v>93990</v>
      </c>
      <c r="X189" s="342"/>
      <c r="Y189" s="342"/>
      <c r="Z189" s="342"/>
      <c r="AA189" s="342"/>
      <c r="AB189" s="342"/>
      <c r="AC189" s="342"/>
      <c r="AD189" s="342"/>
      <c r="AE189" s="342"/>
      <c r="AF189" s="342"/>
      <c r="AG189" s="382"/>
      <c r="AH189" s="382"/>
      <c r="AI189" s="342"/>
      <c r="AJ189" s="342"/>
      <c r="AK189" s="342"/>
      <c r="AL189" s="342"/>
      <c r="AM189" s="382"/>
      <c r="AN189" s="382"/>
      <c r="AO189" s="382"/>
      <c r="AP189" s="382"/>
      <c r="AQ189" s="342"/>
      <c r="AR189" s="342"/>
      <c r="AS189" s="342"/>
      <c r="AT189" s="342"/>
      <c r="AU189" s="342"/>
      <c r="AV189" s="342"/>
      <c r="AW189" s="342"/>
      <c r="AX189" s="342"/>
      <c r="AY189" s="382"/>
      <c r="AZ189" s="402"/>
      <c r="BA189" s="390"/>
      <c r="BB189" s="390"/>
      <c r="BC189" s="390"/>
      <c r="BD189" s="390"/>
      <c r="BE189" s="390"/>
      <c r="BF189" s="390"/>
      <c r="BG189" s="390"/>
      <c r="BH189" s="390"/>
      <c r="BI189" s="390"/>
      <c r="BJ189" s="390"/>
      <c r="BK189" s="390"/>
      <c r="BL189" s="390"/>
      <c r="BM189" s="368"/>
    </row>
    <row r="190" s="310" customFormat="1" ht="14.9" customHeight="1" spans="1:65">
      <c r="A190" s="388"/>
      <c r="B190" s="413"/>
      <c r="C190" s="424"/>
      <c r="D190" s="425"/>
      <c r="E190" s="456"/>
      <c r="F190" s="414"/>
      <c r="G190" s="331"/>
      <c r="H190" s="414"/>
      <c r="I190" s="435"/>
      <c r="J190" s="358"/>
      <c r="K190" s="358"/>
      <c r="L190" s="429"/>
      <c r="M190" s="429"/>
      <c r="N190" s="430"/>
      <c r="O190" s="429"/>
      <c r="P190" s="429"/>
      <c r="Q190" s="429"/>
      <c r="R190" s="358"/>
      <c r="S190" s="451"/>
      <c r="T190" s="466"/>
      <c r="U190" s="358"/>
      <c r="V190" s="327"/>
      <c r="W190" s="46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  <c r="AX190" s="327"/>
      <c r="AY190" s="327"/>
      <c r="AZ190" s="400"/>
      <c r="BA190" s="327"/>
      <c r="BB190" s="327"/>
      <c r="BC190" s="327"/>
      <c r="BD190" s="327"/>
      <c r="BE190" s="327"/>
      <c r="BF190" s="327"/>
      <c r="BG190" s="327"/>
      <c r="BH190" s="327"/>
      <c r="BI190" s="327"/>
      <c r="BJ190" s="327"/>
      <c r="BK190" s="327"/>
      <c r="BL190" s="327"/>
      <c r="BM190" s="400"/>
    </row>
    <row r="191" ht="30" customHeight="1" spans="1:65">
      <c r="A191" s="460">
        <v>2020</v>
      </c>
      <c r="B191" s="341" t="str">
        <f ca="1" t="shared" ref="B191:B194" si="25">IF($V$3&gt;=M191,"CONCLUÍDO","VIGENTE")</f>
        <v>VIGENTE</v>
      </c>
      <c r="C191" s="346" t="s">
        <v>706</v>
      </c>
      <c r="D191" s="347" t="s">
        <v>707</v>
      </c>
      <c r="E191" s="409" t="s">
        <v>708</v>
      </c>
      <c r="F191" s="375" t="s">
        <v>73</v>
      </c>
      <c r="G191" s="324" t="s">
        <v>709</v>
      </c>
      <c r="H191" s="375" t="s">
        <v>710</v>
      </c>
      <c r="I191" s="431" t="s">
        <v>435</v>
      </c>
      <c r="J191" s="352">
        <v>43943</v>
      </c>
      <c r="K191" s="352">
        <v>44040</v>
      </c>
      <c r="L191" s="366" t="s">
        <v>179</v>
      </c>
      <c r="M191" s="366">
        <v>44405</v>
      </c>
      <c r="N191" s="354">
        <f ca="1" t="shared" ref="N191:N194" si="26">IF(DAYS360($V$3,M191)&lt;0,0,DAYS360($V$3,M191))</f>
        <v>169</v>
      </c>
      <c r="O191" s="366">
        <v>44405</v>
      </c>
      <c r="P191" s="366" t="s">
        <v>73</v>
      </c>
      <c r="Q191" s="366" t="s">
        <v>76</v>
      </c>
      <c r="R191" s="352">
        <v>44018</v>
      </c>
      <c r="S191" s="445" t="s">
        <v>711</v>
      </c>
      <c r="T191" s="461" t="s">
        <v>553</v>
      </c>
      <c r="U191" s="352" t="s">
        <v>76</v>
      </c>
      <c r="V191" s="382" t="s">
        <v>76</v>
      </c>
      <c r="W191" s="465">
        <v>57068</v>
      </c>
      <c r="X191" s="342"/>
      <c r="Y191" s="342"/>
      <c r="Z191" s="342"/>
      <c r="AA191" s="342"/>
      <c r="AB191" s="342"/>
      <c r="AC191" s="342"/>
      <c r="AD191" s="342"/>
      <c r="AE191" s="342"/>
      <c r="AF191" s="342"/>
      <c r="AG191" s="382"/>
      <c r="AH191" s="382"/>
      <c r="AI191" s="342"/>
      <c r="AJ191" s="342"/>
      <c r="AK191" s="342"/>
      <c r="AL191" s="342"/>
      <c r="AM191" s="382"/>
      <c r="AN191" s="382"/>
      <c r="AO191" s="382"/>
      <c r="AP191" s="382"/>
      <c r="AQ191" s="342"/>
      <c r="AR191" s="342"/>
      <c r="AS191" s="342"/>
      <c r="AT191" s="342"/>
      <c r="AU191" s="342"/>
      <c r="AV191" s="342"/>
      <c r="AW191" s="342"/>
      <c r="AX191" s="342"/>
      <c r="AY191" s="382"/>
      <c r="AZ191" s="402"/>
      <c r="BA191" s="390"/>
      <c r="BB191" s="390"/>
      <c r="BC191" s="390"/>
      <c r="BD191" s="390"/>
      <c r="BE191" s="390"/>
      <c r="BF191" s="390"/>
      <c r="BG191" s="390"/>
      <c r="BH191" s="390"/>
      <c r="BI191" s="390"/>
      <c r="BJ191" s="390"/>
      <c r="BK191" s="390"/>
      <c r="BL191" s="390"/>
      <c r="BM191" s="368"/>
    </row>
    <row r="192" ht="30" customHeight="1" spans="1:65">
      <c r="A192" s="460">
        <v>2020</v>
      </c>
      <c r="B192" s="341" t="str">
        <f ca="1" t="shared" si="25"/>
        <v>VIGENTE</v>
      </c>
      <c r="C192" s="346" t="s">
        <v>712</v>
      </c>
      <c r="D192" s="347" t="s">
        <v>707</v>
      </c>
      <c r="E192" s="409" t="s">
        <v>708</v>
      </c>
      <c r="F192" s="375" t="s">
        <v>73</v>
      </c>
      <c r="G192" s="324" t="s">
        <v>637</v>
      </c>
      <c r="H192" s="375" t="s">
        <v>638</v>
      </c>
      <c r="I192" s="431" t="s">
        <v>435</v>
      </c>
      <c r="J192" s="352">
        <v>43942</v>
      </c>
      <c r="K192" s="352">
        <v>44040</v>
      </c>
      <c r="L192" s="366" t="s">
        <v>179</v>
      </c>
      <c r="M192" s="366">
        <v>44405</v>
      </c>
      <c r="N192" s="354">
        <f ca="1" t="shared" si="26"/>
        <v>169</v>
      </c>
      <c r="O192" s="366">
        <v>44405</v>
      </c>
      <c r="P192" s="366" t="s">
        <v>73</v>
      </c>
      <c r="Q192" s="366" t="s">
        <v>76</v>
      </c>
      <c r="R192" s="352">
        <v>44018</v>
      </c>
      <c r="S192" s="445" t="s">
        <v>713</v>
      </c>
      <c r="T192" s="461" t="s">
        <v>553</v>
      </c>
      <c r="U192" s="352" t="s">
        <v>76</v>
      </c>
      <c r="V192" s="382" t="s">
        <v>76</v>
      </c>
      <c r="W192" s="465">
        <v>20389.9</v>
      </c>
      <c r="X192" s="342"/>
      <c r="Y192" s="342"/>
      <c r="Z192" s="342"/>
      <c r="AA192" s="342"/>
      <c r="AB192" s="342"/>
      <c r="AC192" s="342"/>
      <c r="AD192" s="342"/>
      <c r="AE192" s="342"/>
      <c r="AF192" s="342"/>
      <c r="AG192" s="382"/>
      <c r="AH192" s="382"/>
      <c r="AI192" s="342"/>
      <c r="AJ192" s="342"/>
      <c r="AK192" s="342"/>
      <c r="AL192" s="342"/>
      <c r="AM192" s="382"/>
      <c r="AN192" s="382"/>
      <c r="AO192" s="382"/>
      <c r="AP192" s="382"/>
      <c r="AQ192" s="342"/>
      <c r="AR192" s="342"/>
      <c r="AS192" s="342"/>
      <c r="AT192" s="342"/>
      <c r="AU192" s="342"/>
      <c r="AV192" s="342"/>
      <c r="AW192" s="342"/>
      <c r="AX192" s="342"/>
      <c r="AY192" s="382"/>
      <c r="AZ192" s="402"/>
      <c r="BA192" s="390"/>
      <c r="BB192" s="390"/>
      <c r="BC192" s="390"/>
      <c r="BD192" s="390"/>
      <c r="BE192" s="390"/>
      <c r="BF192" s="390"/>
      <c r="BG192" s="390"/>
      <c r="BH192" s="390"/>
      <c r="BI192" s="390"/>
      <c r="BJ192" s="390"/>
      <c r="BK192" s="390"/>
      <c r="BL192" s="390"/>
      <c r="BM192" s="368"/>
    </row>
    <row r="193" ht="30" customHeight="1" spans="1:65">
      <c r="A193" s="460">
        <v>2020</v>
      </c>
      <c r="B193" s="341" t="str">
        <f ca="1" t="shared" si="25"/>
        <v>VIGENTE</v>
      </c>
      <c r="C193" s="346" t="s">
        <v>714</v>
      </c>
      <c r="D193" s="347" t="s">
        <v>707</v>
      </c>
      <c r="E193" s="409" t="s">
        <v>708</v>
      </c>
      <c r="F193" s="375" t="s">
        <v>73</v>
      </c>
      <c r="G193" s="324" t="s">
        <v>633</v>
      </c>
      <c r="H193" s="375" t="s">
        <v>634</v>
      </c>
      <c r="I193" s="431" t="s">
        <v>435</v>
      </c>
      <c r="J193" s="352">
        <v>43938</v>
      </c>
      <c r="K193" s="352">
        <v>44040</v>
      </c>
      <c r="L193" s="366" t="s">
        <v>179</v>
      </c>
      <c r="M193" s="366">
        <v>44405</v>
      </c>
      <c r="N193" s="354">
        <f ca="1" t="shared" si="26"/>
        <v>169</v>
      </c>
      <c r="O193" s="366">
        <v>44405</v>
      </c>
      <c r="P193" s="366" t="s">
        <v>73</v>
      </c>
      <c r="Q193" s="366" t="s">
        <v>76</v>
      </c>
      <c r="R193" s="352">
        <v>44018</v>
      </c>
      <c r="S193" s="445" t="s">
        <v>715</v>
      </c>
      <c r="T193" s="461" t="s">
        <v>553</v>
      </c>
      <c r="U193" s="352" t="s">
        <v>76</v>
      </c>
      <c r="V193" s="382" t="s">
        <v>76</v>
      </c>
      <c r="W193" s="464">
        <v>85610</v>
      </c>
      <c r="X193" s="342"/>
      <c r="Y193" s="342"/>
      <c r="Z193" s="342"/>
      <c r="AA193" s="342"/>
      <c r="AB193" s="342"/>
      <c r="AC193" s="342"/>
      <c r="AD193" s="342"/>
      <c r="AE193" s="342"/>
      <c r="AF193" s="342"/>
      <c r="AG193" s="382"/>
      <c r="AH193" s="382"/>
      <c r="AI193" s="342"/>
      <c r="AJ193" s="342"/>
      <c r="AK193" s="342"/>
      <c r="AL193" s="342"/>
      <c r="AM193" s="382"/>
      <c r="AN193" s="382"/>
      <c r="AO193" s="382"/>
      <c r="AP193" s="382"/>
      <c r="AQ193" s="342"/>
      <c r="AR193" s="342"/>
      <c r="AS193" s="342"/>
      <c r="AT193" s="342"/>
      <c r="AU193" s="342"/>
      <c r="AV193" s="342"/>
      <c r="AW193" s="342"/>
      <c r="AX193" s="342"/>
      <c r="AY193" s="382"/>
      <c r="AZ193" s="402"/>
      <c r="BA193" s="390"/>
      <c r="BB193" s="390"/>
      <c r="BC193" s="390"/>
      <c r="BD193" s="390"/>
      <c r="BE193" s="390"/>
      <c r="BF193" s="390"/>
      <c r="BG193" s="390"/>
      <c r="BH193" s="390"/>
      <c r="BI193" s="390"/>
      <c r="BJ193" s="390"/>
      <c r="BK193" s="390"/>
      <c r="BL193" s="390"/>
      <c r="BM193" s="368"/>
    </row>
    <row r="194" ht="30" customHeight="1" spans="1:65">
      <c r="A194" s="460">
        <v>2020</v>
      </c>
      <c r="B194" s="341" t="str">
        <f ca="1" t="shared" si="25"/>
        <v>VIGENTE</v>
      </c>
      <c r="C194" s="346" t="s">
        <v>716</v>
      </c>
      <c r="D194" s="347" t="s">
        <v>707</v>
      </c>
      <c r="E194" s="409" t="s">
        <v>708</v>
      </c>
      <c r="F194" s="375" t="s">
        <v>73</v>
      </c>
      <c r="G194" s="324" t="s">
        <v>629</v>
      </c>
      <c r="H194" s="375" t="s">
        <v>630</v>
      </c>
      <c r="I194" s="431" t="s">
        <v>435</v>
      </c>
      <c r="J194" s="352">
        <v>43937</v>
      </c>
      <c r="K194" s="352">
        <v>44040</v>
      </c>
      <c r="L194" s="366" t="s">
        <v>179</v>
      </c>
      <c r="M194" s="366">
        <v>44405</v>
      </c>
      <c r="N194" s="354">
        <f ca="1" t="shared" si="26"/>
        <v>169</v>
      </c>
      <c r="O194" s="366">
        <v>44405</v>
      </c>
      <c r="P194" s="366" t="s">
        <v>73</v>
      </c>
      <c r="Q194" s="366" t="s">
        <v>76</v>
      </c>
      <c r="R194" s="352">
        <v>44018</v>
      </c>
      <c r="S194" s="445" t="s">
        <v>717</v>
      </c>
      <c r="T194" s="461" t="s">
        <v>553</v>
      </c>
      <c r="U194" s="352" t="s">
        <v>76</v>
      </c>
      <c r="V194" s="382" t="s">
        <v>76</v>
      </c>
      <c r="W194" s="464">
        <v>19895</v>
      </c>
      <c r="X194" s="342"/>
      <c r="Y194" s="342"/>
      <c r="Z194" s="342"/>
      <c r="AA194" s="342"/>
      <c r="AB194" s="342"/>
      <c r="AC194" s="342"/>
      <c r="AD194" s="342"/>
      <c r="AE194" s="342"/>
      <c r="AF194" s="342"/>
      <c r="AG194" s="382"/>
      <c r="AH194" s="382"/>
      <c r="AI194" s="342"/>
      <c r="AJ194" s="342"/>
      <c r="AK194" s="342"/>
      <c r="AL194" s="342"/>
      <c r="AM194" s="382"/>
      <c r="AN194" s="382"/>
      <c r="AO194" s="382"/>
      <c r="AP194" s="382"/>
      <c r="AQ194" s="342"/>
      <c r="AR194" s="342"/>
      <c r="AS194" s="342"/>
      <c r="AT194" s="342"/>
      <c r="AU194" s="342"/>
      <c r="AV194" s="342"/>
      <c r="AW194" s="342"/>
      <c r="AX194" s="342"/>
      <c r="AY194" s="382"/>
      <c r="AZ194" s="402"/>
      <c r="BA194" s="390"/>
      <c r="BB194" s="390"/>
      <c r="BC194" s="390"/>
      <c r="BD194" s="390"/>
      <c r="BE194" s="390"/>
      <c r="BF194" s="390"/>
      <c r="BG194" s="390"/>
      <c r="BH194" s="390"/>
      <c r="BI194" s="390"/>
      <c r="BJ194" s="390"/>
      <c r="BK194" s="390"/>
      <c r="BL194" s="390"/>
      <c r="BM194" s="368"/>
    </row>
    <row r="195" ht="30" customHeight="1" spans="1:65">
      <c r="A195" s="460">
        <v>2020</v>
      </c>
      <c r="B195" s="341" t="s">
        <v>718</v>
      </c>
      <c r="C195" s="346" t="s">
        <v>719</v>
      </c>
      <c r="D195" s="347" t="s">
        <v>720</v>
      </c>
      <c r="E195" s="409" t="s">
        <v>721</v>
      </c>
      <c r="F195" s="375" t="s">
        <v>73</v>
      </c>
      <c r="G195" s="324" t="s">
        <v>722</v>
      </c>
      <c r="H195" s="375" t="s">
        <v>274</v>
      </c>
      <c r="I195" s="431" t="s">
        <v>723</v>
      </c>
      <c r="J195" s="352">
        <v>43991</v>
      </c>
      <c r="K195" s="352">
        <v>43991</v>
      </c>
      <c r="L195" s="366" t="s">
        <v>724</v>
      </c>
      <c r="M195" s="366">
        <v>45817</v>
      </c>
      <c r="N195" s="354">
        <v>323</v>
      </c>
      <c r="O195" s="366">
        <v>45817</v>
      </c>
      <c r="P195" s="366" t="s">
        <v>73</v>
      </c>
      <c r="Q195" s="366" t="s">
        <v>76</v>
      </c>
      <c r="R195" s="352">
        <v>44007</v>
      </c>
      <c r="S195" s="445" t="s">
        <v>725</v>
      </c>
      <c r="T195" s="461" t="s">
        <v>726</v>
      </c>
      <c r="U195" s="352" t="s">
        <v>76</v>
      </c>
      <c r="V195" s="382" t="s">
        <v>76</v>
      </c>
      <c r="W195" s="464">
        <v>2000</v>
      </c>
      <c r="X195" s="342"/>
      <c r="Y195" s="342"/>
      <c r="Z195" s="342"/>
      <c r="AA195" s="342"/>
      <c r="AB195" s="342"/>
      <c r="AC195" s="342"/>
      <c r="AD195" s="342"/>
      <c r="AE195" s="342"/>
      <c r="AF195" s="342"/>
      <c r="AG195" s="382"/>
      <c r="AH195" s="382"/>
      <c r="AI195" s="342"/>
      <c r="AJ195" s="342"/>
      <c r="AK195" s="342"/>
      <c r="AL195" s="342"/>
      <c r="AM195" s="382"/>
      <c r="AN195" s="382"/>
      <c r="AO195" s="382"/>
      <c r="AP195" s="382"/>
      <c r="AQ195" s="342"/>
      <c r="AR195" s="342"/>
      <c r="AS195" s="342"/>
      <c r="AT195" s="342"/>
      <c r="AU195" s="342"/>
      <c r="AV195" s="342"/>
      <c r="AW195" s="342"/>
      <c r="AX195" s="342"/>
      <c r="AY195" s="382"/>
      <c r="AZ195" s="402"/>
      <c r="BA195" s="390"/>
      <c r="BB195" s="390"/>
      <c r="BC195" s="390"/>
      <c r="BD195" s="390"/>
      <c r="BE195" s="390"/>
      <c r="BF195" s="390"/>
      <c r="BG195" s="390"/>
      <c r="BH195" s="390"/>
      <c r="BI195" s="390"/>
      <c r="BJ195" s="390"/>
      <c r="BK195" s="390"/>
      <c r="BL195" s="390"/>
      <c r="BM195" s="368"/>
    </row>
    <row r="196" ht="30" customHeight="1" spans="1:65">
      <c r="A196" s="460">
        <v>2020</v>
      </c>
      <c r="B196" s="341" t="str">
        <f ca="1" t="shared" ref="B196:B197" si="27">IF($V$3&gt;=M196,"CONCLUÍDO","VIGENTE")</f>
        <v>VIGENTE</v>
      </c>
      <c r="C196" s="346" t="s">
        <v>719</v>
      </c>
      <c r="D196" s="347" t="s">
        <v>727</v>
      </c>
      <c r="E196" s="409" t="s">
        <v>728</v>
      </c>
      <c r="F196" s="375" t="s">
        <v>729</v>
      </c>
      <c r="G196" s="324" t="s">
        <v>663</v>
      </c>
      <c r="H196" s="375" t="s">
        <v>227</v>
      </c>
      <c r="I196" s="431" t="s">
        <v>435</v>
      </c>
      <c r="J196" s="352">
        <v>44124</v>
      </c>
      <c r="K196" s="352">
        <v>44124</v>
      </c>
      <c r="L196" s="366" t="s">
        <v>179</v>
      </c>
      <c r="M196" s="366">
        <v>44489</v>
      </c>
      <c r="N196" s="354">
        <f ca="1" t="shared" ref="N196:N197" si="28">IF(DAYS360($V$3,M196)&lt;0,0,DAYS360($V$3,M196))</f>
        <v>251</v>
      </c>
      <c r="O196" s="366">
        <v>44489</v>
      </c>
      <c r="P196" s="366" t="s">
        <v>73</v>
      </c>
      <c r="Q196" s="366" t="s">
        <v>76</v>
      </c>
      <c r="R196" s="352">
        <v>44130</v>
      </c>
      <c r="S196" s="445" t="s">
        <v>730</v>
      </c>
      <c r="T196" s="461" t="s">
        <v>553</v>
      </c>
      <c r="U196" s="352" t="s">
        <v>76</v>
      </c>
      <c r="V196" s="382" t="s">
        <v>76</v>
      </c>
      <c r="W196" s="465">
        <v>23880</v>
      </c>
      <c r="X196" s="342"/>
      <c r="Y196" s="342"/>
      <c r="Z196" s="342"/>
      <c r="AA196" s="342"/>
      <c r="AB196" s="342"/>
      <c r="AC196" s="342"/>
      <c r="AD196" s="342"/>
      <c r="AE196" s="342"/>
      <c r="AF196" s="342"/>
      <c r="AG196" s="382"/>
      <c r="AH196" s="382"/>
      <c r="AI196" s="342"/>
      <c r="AJ196" s="342"/>
      <c r="AK196" s="342"/>
      <c r="AL196" s="342"/>
      <c r="AM196" s="382"/>
      <c r="AN196" s="382"/>
      <c r="AO196" s="382"/>
      <c r="AP196" s="382"/>
      <c r="AQ196" s="342"/>
      <c r="AR196" s="342"/>
      <c r="AS196" s="342"/>
      <c r="AT196" s="342"/>
      <c r="AU196" s="342"/>
      <c r="AV196" s="342"/>
      <c r="AW196" s="342"/>
      <c r="AX196" s="342"/>
      <c r="AY196" s="382"/>
      <c r="AZ196" s="402"/>
      <c r="BA196" s="390"/>
      <c r="BB196" s="390"/>
      <c r="BC196" s="390"/>
      <c r="BD196" s="390"/>
      <c r="BE196" s="390"/>
      <c r="BF196" s="390"/>
      <c r="BG196" s="390"/>
      <c r="BH196" s="390"/>
      <c r="BI196" s="390"/>
      <c r="BJ196" s="390"/>
      <c r="BK196" s="390"/>
      <c r="BL196" s="390"/>
      <c r="BM196" s="368"/>
    </row>
    <row r="197" ht="30" customHeight="1" spans="1:65">
      <c r="A197" s="460">
        <v>2020</v>
      </c>
      <c r="B197" s="341" t="str">
        <f ca="1" t="shared" si="27"/>
        <v>VIGENTE</v>
      </c>
      <c r="C197" s="346" t="s">
        <v>731</v>
      </c>
      <c r="D197" s="347" t="s">
        <v>727</v>
      </c>
      <c r="E197" s="409" t="s">
        <v>728</v>
      </c>
      <c r="F197" s="375" t="s">
        <v>732</v>
      </c>
      <c r="G197" s="324" t="s">
        <v>184</v>
      </c>
      <c r="H197" s="375" t="s">
        <v>185</v>
      </c>
      <c r="I197" s="431" t="s">
        <v>435</v>
      </c>
      <c r="J197" s="352">
        <v>44124</v>
      </c>
      <c r="K197" s="352">
        <v>44124</v>
      </c>
      <c r="L197" s="366" t="s">
        <v>179</v>
      </c>
      <c r="M197" s="366">
        <v>44489</v>
      </c>
      <c r="N197" s="354">
        <f ca="1" t="shared" si="28"/>
        <v>251</v>
      </c>
      <c r="O197" s="366">
        <v>44489</v>
      </c>
      <c r="P197" s="366" t="s">
        <v>73</v>
      </c>
      <c r="Q197" s="366" t="s">
        <v>76</v>
      </c>
      <c r="R197" s="352">
        <v>44130</v>
      </c>
      <c r="S197" s="445" t="s">
        <v>733</v>
      </c>
      <c r="T197" s="461" t="s">
        <v>553</v>
      </c>
      <c r="U197" s="352" t="s">
        <v>76</v>
      </c>
      <c r="V197" s="382" t="s">
        <v>76</v>
      </c>
      <c r="W197" s="465">
        <v>120629.01</v>
      </c>
      <c r="X197" s="342"/>
      <c r="Y197" s="342"/>
      <c r="Z197" s="342"/>
      <c r="AA197" s="342"/>
      <c r="AB197" s="342"/>
      <c r="AC197" s="342"/>
      <c r="AD197" s="342"/>
      <c r="AE197" s="342"/>
      <c r="AF197" s="342"/>
      <c r="AG197" s="382"/>
      <c r="AH197" s="382"/>
      <c r="AI197" s="342"/>
      <c r="AJ197" s="342"/>
      <c r="AK197" s="342"/>
      <c r="AL197" s="342"/>
      <c r="AM197" s="382"/>
      <c r="AN197" s="382"/>
      <c r="AO197" s="382"/>
      <c r="AP197" s="382"/>
      <c r="AQ197" s="342"/>
      <c r="AR197" s="342"/>
      <c r="AS197" s="342"/>
      <c r="AT197" s="342"/>
      <c r="AU197" s="342"/>
      <c r="AV197" s="342"/>
      <c r="AW197" s="342"/>
      <c r="AX197" s="342"/>
      <c r="AY197" s="382"/>
      <c r="AZ197" s="402"/>
      <c r="BA197" s="390"/>
      <c r="BB197" s="390"/>
      <c r="BC197" s="390"/>
      <c r="BD197" s="390"/>
      <c r="BE197" s="390"/>
      <c r="BF197" s="390"/>
      <c r="BG197" s="390"/>
      <c r="BH197" s="390"/>
      <c r="BI197" s="390"/>
      <c r="BJ197" s="390"/>
      <c r="BK197" s="390"/>
      <c r="BL197" s="390"/>
      <c r="BM197" s="368"/>
    </row>
    <row r="198" s="310" customFormat="1" ht="14.9" customHeight="1" spans="1:65">
      <c r="A198" s="388"/>
      <c r="B198" s="413"/>
      <c r="C198" s="424"/>
      <c r="D198" s="425"/>
      <c r="E198" s="456"/>
      <c r="F198" s="414"/>
      <c r="G198" s="331"/>
      <c r="H198" s="414"/>
      <c r="I198" s="435"/>
      <c r="J198" s="358"/>
      <c r="K198" s="358"/>
      <c r="L198" s="429"/>
      <c r="M198" s="429"/>
      <c r="N198" s="430"/>
      <c r="O198" s="429"/>
      <c r="P198" s="429"/>
      <c r="Q198" s="429"/>
      <c r="R198" s="358"/>
      <c r="S198" s="451"/>
      <c r="T198" s="466"/>
      <c r="U198" s="358"/>
      <c r="V198" s="327"/>
      <c r="W198" s="46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  <c r="AJ198" s="327"/>
      <c r="AK198" s="327"/>
      <c r="AL198" s="327"/>
      <c r="AM198" s="327"/>
      <c r="AN198" s="327"/>
      <c r="AO198" s="327"/>
      <c r="AP198" s="327"/>
      <c r="AQ198" s="327"/>
      <c r="AR198" s="327"/>
      <c r="AS198" s="327"/>
      <c r="AT198" s="327"/>
      <c r="AU198" s="327"/>
      <c r="AV198" s="327"/>
      <c r="AW198" s="327"/>
      <c r="AX198" s="327"/>
      <c r="AY198" s="327"/>
      <c r="AZ198" s="400"/>
      <c r="BA198" s="327"/>
      <c r="BB198" s="327"/>
      <c r="BC198" s="327"/>
      <c r="BD198" s="327"/>
      <c r="BE198" s="327"/>
      <c r="BF198" s="327"/>
      <c r="BG198" s="327"/>
      <c r="BH198" s="327"/>
      <c r="BI198" s="327"/>
      <c r="BJ198" s="327"/>
      <c r="BK198" s="327"/>
      <c r="BL198" s="327"/>
      <c r="BM198" s="400"/>
    </row>
    <row r="199" ht="30" customHeight="1" spans="1:65">
      <c r="A199" s="468">
        <v>2021</v>
      </c>
      <c r="B199" s="341" t="str">
        <f ca="1" t="shared" ref="B199:B203" si="29">IF($V$3&gt;=M199,"CONCLUÍDO","VIGENTE")</f>
        <v>VIGENTE</v>
      </c>
      <c r="C199" s="346" t="s">
        <v>734</v>
      </c>
      <c r="D199" s="347" t="s">
        <v>735</v>
      </c>
      <c r="E199" s="409" t="s">
        <v>736</v>
      </c>
      <c r="F199" s="375" t="s">
        <v>737</v>
      </c>
      <c r="G199" s="324" t="s">
        <v>738</v>
      </c>
      <c r="H199" s="375" t="s">
        <v>739</v>
      </c>
      <c r="I199" s="431" t="s">
        <v>740</v>
      </c>
      <c r="J199" s="352">
        <v>44201</v>
      </c>
      <c r="K199" s="352">
        <v>44201</v>
      </c>
      <c r="L199" s="366" t="s">
        <v>179</v>
      </c>
      <c r="M199" s="366">
        <v>44566</v>
      </c>
      <c r="N199" s="354">
        <f ca="1" t="shared" ref="N199:N203" si="30">IF(DAYS360($V$3,M199)&lt;0,0,DAYS360($V$3,M199))</f>
        <v>326</v>
      </c>
      <c r="O199" s="366">
        <v>44566</v>
      </c>
      <c r="P199" s="366" t="s">
        <v>73</v>
      </c>
      <c r="Q199" s="366" t="s">
        <v>76</v>
      </c>
      <c r="R199" s="352">
        <v>44209</v>
      </c>
      <c r="S199" s="445" t="s">
        <v>741</v>
      </c>
      <c r="T199" s="461" t="s">
        <v>742</v>
      </c>
      <c r="U199" s="352" t="s">
        <v>76</v>
      </c>
      <c r="V199" s="382" t="s">
        <v>76</v>
      </c>
      <c r="W199" s="465">
        <v>218790</v>
      </c>
      <c r="X199" s="342"/>
      <c r="Y199" s="342"/>
      <c r="Z199" s="342"/>
      <c r="AA199" s="342"/>
      <c r="AB199" s="342"/>
      <c r="AC199" s="342"/>
      <c r="AD199" s="342"/>
      <c r="AE199" s="342"/>
      <c r="AF199" s="342"/>
      <c r="AG199" s="382"/>
      <c r="AH199" s="382"/>
      <c r="AI199" s="342"/>
      <c r="AJ199" s="342"/>
      <c r="AK199" s="342"/>
      <c r="AL199" s="342"/>
      <c r="AM199" s="382"/>
      <c r="AN199" s="382"/>
      <c r="AO199" s="382"/>
      <c r="AP199" s="382"/>
      <c r="AQ199" s="342"/>
      <c r="AR199" s="342"/>
      <c r="AS199" s="342"/>
      <c r="AT199" s="342"/>
      <c r="AU199" s="342"/>
      <c r="AV199" s="342"/>
      <c r="AW199" s="342"/>
      <c r="AX199" s="342"/>
      <c r="AY199" s="382"/>
      <c r="AZ199" s="402"/>
      <c r="BA199" s="390"/>
      <c r="BB199" s="390"/>
      <c r="BC199" s="390"/>
      <c r="BD199" s="390"/>
      <c r="BE199" s="390"/>
      <c r="BF199" s="390"/>
      <c r="BG199" s="390"/>
      <c r="BH199" s="390"/>
      <c r="BI199" s="390"/>
      <c r="BJ199" s="390"/>
      <c r="BK199" s="390"/>
      <c r="BL199" s="390"/>
      <c r="BM199" s="368"/>
    </row>
    <row r="200" ht="30" customHeight="1" spans="1:65">
      <c r="A200" s="468">
        <v>2021</v>
      </c>
      <c r="B200" s="341" t="str">
        <f ca="1" t="shared" si="29"/>
        <v>VIGENTE</v>
      </c>
      <c r="C200" s="346" t="s">
        <v>743</v>
      </c>
      <c r="D200" s="347" t="s">
        <v>735</v>
      </c>
      <c r="E200" s="409" t="s">
        <v>736</v>
      </c>
      <c r="F200" s="375" t="s">
        <v>744</v>
      </c>
      <c r="G200" s="324" t="s">
        <v>745</v>
      </c>
      <c r="H200" s="375" t="s">
        <v>746</v>
      </c>
      <c r="I200" s="431" t="s">
        <v>740</v>
      </c>
      <c r="J200" s="352">
        <v>44201</v>
      </c>
      <c r="K200" s="352">
        <v>44201</v>
      </c>
      <c r="L200" s="366" t="s">
        <v>179</v>
      </c>
      <c r="M200" s="366">
        <v>44566</v>
      </c>
      <c r="N200" s="354">
        <f ca="1" t="shared" si="30"/>
        <v>326</v>
      </c>
      <c r="O200" s="366">
        <v>44566</v>
      </c>
      <c r="P200" s="366" t="s">
        <v>73</v>
      </c>
      <c r="Q200" s="366" t="s">
        <v>76</v>
      </c>
      <c r="R200" s="352">
        <v>44209</v>
      </c>
      <c r="S200" s="445" t="s">
        <v>747</v>
      </c>
      <c r="T200" s="461" t="s">
        <v>742</v>
      </c>
      <c r="U200" s="352" t="s">
        <v>76</v>
      </c>
      <c r="V200" s="382" t="s">
        <v>76</v>
      </c>
      <c r="W200" s="465">
        <v>23800</v>
      </c>
      <c r="X200" s="342"/>
      <c r="Y200" s="342"/>
      <c r="Z200" s="342"/>
      <c r="AA200" s="342"/>
      <c r="AB200" s="342"/>
      <c r="AC200" s="342"/>
      <c r="AD200" s="342"/>
      <c r="AE200" s="342"/>
      <c r="AF200" s="342"/>
      <c r="AG200" s="382"/>
      <c r="AH200" s="382"/>
      <c r="AI200" s="342"/>
      <c r="AJ200" s="342"/>
      <c r="AK200" s="342"/>
      <c r="AL200" s="342"/>
      <c r="AM200" s="382"/>
      <c r="AN200" s="382"/>
      <c r="AO200" s="382"/>
      <c r="AP200" s="382"/>
      <c r="AQ200" s="342"/>
      <c r="AR200" s="342"/>
      <c r="AS200" s="342"/>
      <c r="AT200" s="342"/>
      <c r="AU200" s="342"/>
      <c r="AV200" s="342"/>
      <c r="AW200" s="342"/>
      <c r="AX200" s="342"/>
      <c r="AY200" s="382"/>
      <c r="AZ200" s="402"/>
      <c r="BA200" s="390"/>
      <c r="BB200" s="390"/>
      <c r="BC200" s="390"/>
      <c r="BD200" s="390"/>
      <c r="BE200" s="390"/>
      <c r="BF200" s="390"/>
      <c r="BG200" s="390"/>
      <c r="BH200" s="390"/>
      <c r="BI200" s="390"/>
      <c r="BJ200" s="390"/>
      <c r="BK200" s="390"/>
      <c r="BL200" s="390"/>
      <c r="BM200" s="368"/>
    </row>
    <row r="201" ht="30" customHeight="1" spans="1:65">
      <c r="A201" s="468">
        <v>2021</v>
      </c>
      <c r="B201" s="341" t="str">
        <f ca="1" t="shared" si="29"/>
        <v>VIGENTE</v>
      </c>
      <c r="C201" s="346" t="s">
        <v>748</v>
      </c>
      <c r="D201" s="347" t="s">
        <v>749</v>
      </c>
      <c r="E201" s="409" t="s">
        <v>750</v>
      </c>
      <c r="F201" s="375" t="s">
        <v>751</v>
      </c>
      <c r="G201" s="324" t="s">
        <v>663</v>
      </c>
      <c r="H201" s="375" t="s">
        <v>227</v>
      </c>
      <c r="I201" s="431" t="s">
        <v>435</v>
      </c>
      <c r="J201" s="352">
        <v>44124</v>
      </c>
      <c r="K201" s="352">
        <v>44124</v>
      </c>
      <c r="L201" s="366" t="s">
        <v>179</v>
      </c>
      <c r="M201" s="366">
        <v>44489</v>
      </c>
      <c r="N201" s="354">
        <f ca="1" t="shared" si="30"/>
        <v>251</v>
      </c>
      <c r="O201" s="366">
        <v>44489</v>
      </c>
      <c r="P201" s="366" t="s">
        <v>73</v>
      </c>
      <c r="Q201" s="366" t="s">
        <v>76</v>
      </c>
      <c r="R201" s="352">
        <v>44209</v>
      </c>
      <c r="S201" s="445" t="s">
        <v>752</v>
      </c>
      <c r="T201" s="461" t="s">
        <v>753</v>
      </c>
      <c r="U201" s="352" t="s">
        <v>76</v>
      </c>
      <c r="V201" s="382" t="s">
        <v>76</v>
      </c>
      <c r="W201" s="465">
        <v>12250</v>
      </c>
      <c r="X201" s="342"/>
      <c r="Y201" s="342"/>
      <c r="Z201" s="342"/>
      <c r="AA201" s="342"/>
      <c r="AB201" s="342"/>
      <c r="AC201" s="342"/>
      <c r="AD201" s="342"/>
      <c r="AE201" s="342"/>
      <c r="AF201" s="342"/>
      <c r="AG201" s="382"/>
      <c r="AH201" s="382"/>
      <c r="AI201" s="342"/>
      <c r="AJ201" s="342"/>
      <c r="AK201" s="342"/>
      <c r="AL201" s="342"/>
      <c r="AM201" s="382"/>
      <c r="AN201" s="382"/>
      <c r="AO201" s="382"/>
      <c r="AP201" s="382"/>
      <c r="AQ201" s="342"/>
      <c r="AR201" s="342"/>
      <c r="AS201" s="342"/>
      <c r="AT201" s="342"/>
      <c r="AU201" s="342"/>
      <c r="AV201" s="342"/>
      <c r="AW201" s="342"/>
      <c r="AX201" s="342"/>
      <c r="AY201" s="382"/>
      <c r="AZ201" s="402"/>
      <c r="BA201" s="390"/>
      <c r="BB201" s="390"/>
      <c r="BC201" s="390"/>
      <c r="BD201" s="390"/>
      <c r="BE201" s="390"/>
      <c r="BF201" s="390"/>
      <c r="BG201" s="390"/>
      <c r="BH201" s="390"/>
      <c r="BI201" s="390"/>
      <c r="BJ201" s="390"/>
      <c r="BK201" s="390"/>
      <c r="BL201" s="390"/>
      <c r="BM201" s="368"/>
    </row>
    <row r="202" ht="30" customHeight="1" spans="1:65">
      <c r="A202" s="468">
        <v>2021</v>
      </c>
      <c r="B202" s="341" t="str">
        <f ca="1" t="shared" si="29"/>
        <v>VIGENTE</v>
      </c>
      <c r="C202" s="346" t="s">
        <v>754</v>
      </c>
      <c r="D202" s="347" t="s">
        <v>749</v>
      </c>
      <c r="E202" s="409" t="s">
        <v>750</v>
      </c>
      <c r="F202" s="375" t="s">
        <v>755</v>
      </c>
      <c r="G202" s="324" t="s">
        <v>184</v>
      </c>
      <c r="H202" s="375" t="s">
        <v>185</v>
      </c>
      <c r="I202" s="431" t="s">
        <v>435</v>
      </c>
      <c r="J202" s="352">
        <v>44124</v>
      </c>
      <c r="K202" s="352">
        <v>44124</v>
      </c>
      <c r="L202" s="366" t="s">
        <v>179</v>
      </c>
      <c r="M202" s="366">
        <v>44489</v>
      </c>
      <c r="N202" s="354">
        <f ca="1" t="shared" si="30"/>
        <v>251</v>
      </c>
      <c r="O202" s="366">
        <v>44489</v>
      </c>
      <c r="P202" s="366" t="s">
        <v>73</v>
      </c>
      <c r="Q202" s="366" t="s">
        <v>76</v>
      </c>
      <c r="R202" s="352">
        <v>44209</v>
      </c>
      <c r="S202" s="445" t="s">
        <v>756</v>
      </c>
      <c r="T202" s="461" t="s">
        <v>753</v>
      </c>
      <c r="U202" s="352" t="s">
        <v>76</v>
      </c>
      <c r="V202" s="382" t="s">
        <v>76</v>
      </c>
      <c r="W202" s="465">
        <v>289341.2</v>
      </c>
      <c r="X202" s="342"/>
      <c r="Y202" s="342"/>
      <c r="Z202" s="342"/>
      <c r="AA202" s="342"/>
      <c r="AB202" s="342"/>
      <c r="AC202" s="342"/>
      <c r="AD202" s="342"/>
      <c r="AE202" s="342"/>
      <c r="AF202" s="342"/>
      <c r="AG202" s="382"/>
      <c r="AH202" s="382"/>
      <c r="AI202" s="342"/>
      <c r="AJ202" s="342"/>
      <c r="AK202" s="342"/>
      <c r="AL202" s="342"/>
      <c r="AM202" s="382"/>
      <c r="AN202" s="382"/>
      <c r="AO202" s="382"/>
      <c r="AP202" s="382"/>
      <c r="AQ202" s="342"/>
      <c r="AR202" s="342"/>
      <c r="AS202" s="342"/>
      <c r="AT202" s="342"/>
      <c r="AU202" s="342"/>
      <c r="AV202" s="342"/>
      <c r="AW202" s="342"/>
      <c r="AX202" s="342"/>
      <c r="AY202" s="382"/>
      <c r="AZ202" s="402"/>
      <c r="BA202" s="390"/>
      <c r="BB202" s="390"/>
      <c r="BC202" s="390"/>
      <c r="BD202" s="390"/>
      <c r="BE202" s="390"/>
      <c r="BF202" s="390"/>
      <c r="BG202" s="390"/>
      <c r="BH202" s="390"/>
      <c r="BI202" s="390"/>
      <c r="BJ202" s="390"/>
      <c r="BK202" s="390"/>
      <c r="BL202" s="390"/>
      <c r="BM202" s="368"/>
    </row>
    <row r="203" ht="30" customHeight="1" spans="1:65">
      <c r="A203" s="468">
        <v>2021</v>
      </c>
      <c r="B203" s="341" t="str">
        <f ca="1" t="shared" si="29"/>
        <v>VIGENTE</v>
      </c>
      <c r="C203" s="346" t="s">
        <v>757</v>
      </c>
      <c r="D203" s="347" t="s">
        <v>749</v>
      </c>
      <c r="E203" s="409" t="s">
        <v>750</v>
      </c>
      <c r="F203" s="375" t="s">
        <v>758</v>
      </c>
      <c r="G203" s="324" t="s">
        <v>524</v>
      </c>
      <c r="H203" s="375" t="s">
        <v>461</v>
      </c>
      <c r="I203" s="431" t="s">
        <v>435</v>
      </c>
      <c r="J203" s="352">
        <v>44124</v>
      </c>
      <c r="K203" s="352">
        <v>44124</v>
      </c>
      <c r="L203" s="366" t="s">
        <v>179</v>
      </c>
      <c r="M203" s="366">
        <v>44489</v>
      </c>
      <c r="N203" s="354">
        <f ca="1" t="shared" si="30"/>
        <v>251</v>
      </c>
      <c r="O203" s="366">
        <v>44489</v>
      </c>
      <c r="P203" s="366" t="s">
        <v>73</v>
      </c>
      <c r="Q203" s="366" t="s">
        <v>76</v>
      </c>
      <c r="R203" s="352">
        <v>44209</v>
      </c>
      <c r="S203" s="445" t="s">
        <v>759</v>
      </c>
      <c r="T203" s="461" t="s">
        <v>753</v>
      </c>
      <c r="U203" s="352" t="s">
        <v>76</v>
      </c>
      <c r="V203" s="382" t="s">
        <v>76</v>
      </c>
      <c r="W203" s="465">
        <v>32525.5</v>
      </c>
      <c r="X203" s="342"/>
      <c r="Y203" s="342"/>
      <c r="Z203" s="342"/>
      <c r="AA203" s="342"/>
      <c r="AB203" s="342"/>
      <c r="AC203" s="342"/>
      <c r="AD203" s="342"/>
      <c r="AE203" s="342"/>
      <c r="AF203" s="342"/>
      <c r="AG203" s="382"/>
      <c r="AH203" s="382"/>
      <c r="AI203" s="342"/>
      <c r="AJ203" s="342"/>
      <c r="AK203" s="342"/>
      <c r="AL203" s="342"/>
      <c r="AM203" s="382"/>
      <c r="AN203" s="382"/>
      <c r="AO203" s="382"/>
      <c r="AP203" s="382"/>
      <c r="AQ203" s="342"/>
      <c r="AR203" s="342"/>
      <c r="AS203" s="342"/>
      <c r="AT203" s="342"/>
      <c r="AU203" s="342"/>
      <c r="AV203" s="342"/>
      <c r="AW203" s="342"/>
      <c r="AX203" s="342"/>
      <c r="AY203" s="382"/>
      <c r="AZ203" s="402"/>
      <c r="BA203" s="390"/>
      <c r="BB203" s="390"/>
      <c r="BC203" s="390"/>
      <c r="BD203" s="390"/>
      <c r="BE203" s="390"/>
      <c r="BF203" s="390"/>
      <c r="BG203" s="390"/>
      <c r="BH203" s="390"/>
      <c r="BI203" s="390"/>
      <c r="BJ203" s="390"/>
      <c r="BK203" s="390"/>
      <c r="BL203" s="390"/>
      <c r="BM203" s="368"/>
    </row>
  </sheetData>
  <sheetProtection selectLockedCells="1" selectUnlockedCells="1"/>
  <mergeCells count="60">
    <mergeCell ref="V2:W2"/>
    <mergeCell ref="V3:W3"/>
    <mergeCell ref="G4:H4"/>
    <mergeCell ref="X4:AY4"/>
    <mergeCell ref="BA4:BL4"/>
    <mergeCell ref="Y5:AA5"/>
    <mergeCell ref="AD5:AH5"/>
    <mergeCell ref="AS5:AT5"/>
    <mergeCell ref="AU5:AX5"/>
    <mergeCell ref="BA41:BL41"/>
    <mergeCell ref="A4:A6"/>
    <mergeCell ref="B4:B6"/>
    <mergeCell ref="C4:C6"/>
    <mergeCell ref="D4:D6"/>
    <mergeCell ref="E4:E6"/>
    <mergeCell ref="F4:F6"/>
    <mergeCell ref="G5:G6"/>
    <mergeCell ref="H5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5:X6"/>
    <mergeCell ref="AB5:AB6"/>
    <mergeCell ref="AC5:AC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Y5:AY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2:U3"/>
  </mergeCells>
  <conditionalFormatting sqref="P115">
    <cfRule type="cellIs" dxfId="0" priority="1" stopIfTrue="1" operator="between">
      <formula>60</formula>
      <formula>90</formula>
    </cfRule>
    <cfRule type="cellIs" dxfId="1" priority="2" stopIfTrue="1" operator="between">
      <formula>31</formula>
      <formula>59</formula>
    </cfRule>
    <cfRule type="cellIs" dxfId="2" priority="3" stopIfTrue="1" operator="between">
      <formula>1</formula>
      <formula>30</formula>
    </cfRule>
  </conditionalFormatting>
  <conditionalFormatting sqref="N134">
    <cfRule type="cellIs" dxfId="0" priority="4" stopIfTrue="1" operator="between">
      <formula>60</formula>
      <formula>90</formula>
    </cfRule>
    <cfRule type="cellIs" dxfId="1" priority="5" stopIfTrue="1" operator="between">
      <formula>31</formula>
      <formula>59</formula>
    </cfRule>
    <cfRule type="cellIs" dxfId="2" priority="6" stopIfTrue="1" operator="between">
      <formula>1</formula>
      <formula>30</formula>
    </cfRule>
  </conditionalFormatting>
  <conditionalFormatting sqref="B140">
    <cfRule type="cellIs" dxfId="3" priority="7" stopIfTrue="1" operator="equal">
      <formula>"VIGENTE"</formula>
    </cfRule>
  </conditionalFormatting>
  <conditionalFormatting sqref="B142">
    <cfRule type="cellIs" dxfId="3" priority="8" stopIfTrue="1" operator="equal">
      <formula>"VIGENTE"</formula>
    </cfRule>
  </conditionalFormatting>
  <conditionalFormatting sqref="N142">
    <cfRule type="cellIs" dxfId="0" priority="9" stopIfTrue="1" operator="between">
      <formula>60</formula>
      <formula>90</formula>
    </cfRule>
    <cfRule type="cellIs" dxfId="1" priority="10" stopIfTrue="1" operator="between">
      <formula>31</formula>
      <formula>59</formula>
    </cfRule>
    <cfRule type="cellIs" dxfId="2" priority="11" stopIfTrue="1" operator="between">
      <formula>1</formula>
      <formula>30</formula>
    </cfRule>
  </conditionalFormatting>
  <conditionalFormatting sqref="Q142">
    <cfRule type="cellIs" dxfId="3" priority="12" stopIfTrue="1" operator="equal">
      <formula>"SIM"</formula>
    </cfRule>
  </conditionalFormatting>
  <conditionalFormatting sqref="B143">
    <cfRule type="cellIs" dxfId="3" priority="13" stopIfTrue="1" operator="equal">
      <formula>"VIGENTE"</formula>
    </cfRule>
  </conditionalFormatting>
  <conditionalFormatting sqref="N143">
    <cfRule type="cellIs" dxfId="0" priority="14" stopIfTrue="1" operator="between">
      <formula>60</formula>
      <formula>90</formula>
    </cfRule>
    <cfRule type="cellIs" dxfId="1" priority="15" stopIfTrue="1" operator="between">
      <formula>31</formula>
      <formula>59</formula>
    </cfRule>
    <cfRule type="cellIs" dxfId="2" priority="16" stopIfTrue="1" operator="between">
      <formula>1</formula>
      <formula>30</formula>
    </cfRule>
  </conditionalFormatting>
  <conditionalFormatting sqref="Q143">
    <cfRule type="cellIs" dxfId="3" priority="17" stopIfTrue="1" operator="equal">
      <formula>"SIM"</formula>
    </cfRule>
  </conditionalFormatting>
  <conditionalFormatting sqref="B144">
    <cfRule type="cellIs" dxfId="3" priority="18" stopIfTrue="1" operator="equal">
      <formula>"VIGENTE"</formula>
    </cfRule>
  </conditionalFormatting>
  <conditionalFormatting sqref="N144">
    <cfRule type="cellIs" dxfId="0" priority="19" stopIfTrue="1" operator="between">
      <formula>60</formula>
      <formula>90</formula>
    </cfRule>
    <cfRule type="cellIs" dxfId="1" priority="20" stopIfTrue="1" operator="between">
      <formula>31</formula>
      <formula>59</formula>
    </cfRule>
    <cfRule type="cellIs" dxfId="2" priority="21" stopIfTrue="1" operator="between">
      <formula>1</formula>
      <formula>30</formula>
    </cfRule>
  </conditionalFormatting>
  <conditionalFormatting sqref="Q144">
    <cfRule type="cellIs" dxfId="3" priority="22" stopIfTrue="1" operator="equal">
      <formula>"SIM"</formula>
    </cfRule>
  </conditionalFormatting>
  <conditionalFormatting sqref="B145">
    <cfRule type="cellIs" dxfId="3" priority="23" stopIfTrue="1" operator="equal">
      <formula>"VIGENTE"</formula>
    </cfRule>
  </conditionalFormatting>
  <conditionalFormatting sqref="N145">
    <cfRule type="cellIs" dxfId="0" priority="24" stopIfTrue="1" operator="between">
      <formula>60</formula>
      <formula>90</formula>
    </cfRule>
    <cfRule type="cellIs" dxfId="1" priority="25" stopIfTrue="1" operator="between">
      <formula>31</formula>
      <formula>59</formula>
    </cfRule>
    <cfRule type="cellIs" dxfId="2" priority="26" stopIfTrue="1" operator="between">
      <formula>1</formula>
      <formula>30</formula>
    </cfRule>
  </conditionalFormatting>
  <conditionalFormatting sqref="Q145">
    <cfRule type="cellIs" dxfId="3" priority="27" stopIfTrue="1" operator="equal">
      <formula>"SIM"</formula>
    </cfRule>
  </conditionalFormatting>
  <conditionalFormatting sqref="B146">
    <cfRule type="cellIs" dxfId="3" priority="28" stopIfTrue="1" operator="equal">
      <formula>"VIGENTE"</formula>
    </cfRule>
  </conditionalFormatting>
  <conditionalFormatting sqref="N146">
    <cfRule type="cellIs" dxfId="0" priority="29" stopIfTrue="1" operator="between">
      <formula>60</formula>
      <formula>90</formula>
    </cfRule>
    <cfRule type="cellIs" dxfId="1" priority="30" stopIfTrue="1" operator="between">
      <formula>31</formula>
      <formula>59</formula>
    </cfRule>
    <cfRule type="cellIs" dxfId="2" priority="31" stopIfTrue="1" operator="between">
      <formula>1</formula>
      <formula>30</formula>
    </cfRule>
  </conditionalFormatting>
  <conditionalFormatting sqref="Q146">
    <cfRule type="cellIs" dxfId="3" priority="32" stopIfTrue="1" operator="equal">
      <formula>"SIM"</formula>
    </cfRule>
  </conditionalFormatting>
  <conditionalFormatting sqref="B148">
    <cfRule type="cellIs" dxfId="3" priority="33" stopIfTrue="1" operator="equal">
      <formula>"VIGENTE"</formula>
    </cfRule>
  </conditionalFormatting>
  <conditionalFormatting sqref="N148">
    <cfRule type="cellIs" dxfId="0" priority="34" stopIfTrue="1" operator="between">
      <formula>60</formula>
      <formula>90</formula>
    </cfRule>
    <cfRule type="cellIs" dxfId="1" priority="35" stopIfTrue="1" operator="between">
      <formula>31</formula>
      <formula>59</formula>
    </cfRule>
    <cfRule type="cellIs" dxfId="2" priority="36" stopIfTrue="1" operator="between">
      <formula>1</formula>
      <formula>30</formula>
    </cfRule>
  </conditionalFormatting>
  <conditionalFormatting sqref="Q148">
    <cfRule type="cellIs" dxfId="3" priority="37" stopIfTrue="1" operator="equal">
      <formula>"SIM"</formula>
    </cfRule>
  </conditionalFormatting>
  <conditionalFormatting sqref="B149">
    <cfRule type="cellIs" dxfId="3" priority="38" stopIfTrue="1" operator="equal">
      <formula>"VIGENTE"</formula>
    </cfRule>
  </conditionalFormatting>
  <conditionalFormatting sqref="N149">
    <cfRule type="cellIs" dxfId="0" priority="39" stopIfTrue="1" operator="between">
      <formula>60</formula>
      <formula>90</formula>
    </cfRule>
    <cfRule type="cellIs" dxfId="1" priority="40" stopIfTrue="1" operator="between">
      <formula>31</formula>
      <formula>59</formula>
    </cfRule>
    <cfRule type="cellIs" dxfId="2" priority="41" stopIfTrue="1" operator="between">
      <formula>1</formula>
      <formula>30</formula>
    </cfRule>
  </conditionalFormatting>
  <conditionalFormatting sqref="Q149">
    <cfRule type="cellIs" dxfId="3" priority="42" stopIfTrue="1" operator="equal">
      <formula>"SIM"</formula>
    </cfRule>
  </conditionalFormatting>
  <conditionalFormatting sqref="B152">
    <cfRule type="cellIs" dxfId="3" priority="43" stopIfTrue="1" operator="equal">
      <formula>"VIGENTE"</formula>
    </cfRule>
  </conditionalFormatting>
  <conditionalFormatting sqref="N152">
    <cfRule type="cellIs" dxfId="0" priority="44" stopIfTrue="1" operator="between">
      <formula>60</formula>
      <formula>90</formula>
    </cfRule>
    <cfRule type="cellIs" dxfId="1" priority="45" stopIfTrue="1" operator="between">
      <formula>31</formula>
      <formula>59</formula>
    </cfRule>
    <cfRule type="cellIs" dxfId="2" priority="46" stopIfTrue="1" operator="between">
      <formula>1</formula>
      <formula>30</formula>
    </cfRule>
  </conditionalFormatting>
  <conditionalFormatting sqref="Q152">
    <cfRule type="cellIs" dxfId="3" priority="47" stopIfTrue="1" operator="equal">
      <formula>"SIM"</formula>
    </cfRule>
  </conditionalFormatting>
  <conditionalFormatting sqref="B153">
    <cfRule type="cellIs" dxfId="3" priority="48" stopIfTrue="1" operator="equal">
      <formula>"VIGENTE"</formula>
    </cfRule>
  </conditionalFormatting>
  <conditionalFormatting sqref="N153">
    <cfRule type="cellIs" dxfId="0" priority="49" stopIfTrue="1" operator="between">
      <formula>60</formula>
      <formula>90</formula>
    </cfRule>
    <cfRule type="cellIs" dxfId="1" priority="50" stopIfTrue="1" operator="between">
      <formula>31</formula>
      <formula>59</formula>
    </cfRule>
    <cfRule type="cellIs" dxfId="2" priority="51" stopIfTrue="1" operator="between">
      <formula>1</formula>
      <formula>30</formula>
    </cfRule>
  </conditionalFormatting>
  <conditionalFormatting sqref="Q153">
    <cfRule type="cellIs" dxfId="3" priority="52" stopIfTrue="1" operator="equal">
      <formula>"SIM"</formula>
    </cfRule>
  </conditionalFormatting>
  <conditionalFormatting sqref="B155">
    <cfRule type="cellIs" dxfId="3" priority="53" stopIfTrue="1" operator="equal">
      <formula>"VIGENTE"</formula>
    </cfRule>
  </conditionalFormatting>
  <conditionalFormatting sqref="N155">
    <cfRule type="cellIs" dxfId="0" priority="54" stopIfTrue="1" operator="between">
      <formula>60</formula>
      <formula>90</formula>
    </cfRule>
    <cfRule type="cellIs" dxfId="1" priority="55" stopIfTrue="1" operator="between">
      <formula>31</formula>
      <formula>59</formula>
    </cfRule>
    <cfRule type="cellIs" dxfId="2" priority="56" stopIfTrue="1" operator="between">
      <formula>1</formula>
      <formula>30</formula>
    </cfRule>
  </conditionalFormatting>
  <conditionalFormatting sqref="Q155">
    <cfRule type="cellIs" dxfId="3" priority="57" stopIfTrue="1" operator="equal">
      <formula>"SIM"</formula>
    </cfRule>
  </conditionalFormatting>
  <conditionalFormatting sqref="B156">
    <cfRule type="cellIs" dxfId="3" priority="58" stopIfTrue="1" operator="equal">
      <formula>"VIGENTE"</formula>
    </cfRule>
  </conditionalFormatting>
  <conditionalFormatting sqref="N156">
    <cfRule type="cellIs" dxfId="0" priority="59" stopIfTrue="1" operator="between">
      <formula>60</formula>
      <formula>90</formula>
    </cfRule>
    <cfRule type="cellIs" dxfId="1" priority="60" stopIfTrue="1" operator="between">
      <formula>31</formula>
      <formula>59</formula>
    </cfRule>
    <cfRule type="cellIs" dxfId="2" priority="61" stopIfTrue="1" operator="between">
      <formula>1</formula>
      <formula>30</formula>
    </cfRule>
  </conditionalFormatting>
  <conditionalFormatting sqref="Q156">
    <cfRule type="cellIs" dxfId="3" priority="62" stopIfTrue="1" operator="equal">
      <formula>"SIM"</formula>
    </cfRule>
  </conditionalFormatting>
  <conditionalFormatting sqref="B158">
    <cfRule type="cellIs" dxfId="3" priority="63" stopIfTrue="1" operator="equal">
      <formula>"VIGENTE"</formula>
    </cfRule>
  </conditionalFormatting>
  <conditionalFormatting sqref="N158">
    <cfRule type="cellIs" dxfId="0" priority="64" stopIfTrue="1" operator="between">
      <formula>60</formula>
      <formula>90</formula>
    </cfRule>
    <cfRule type="cellIs" dxfId="1" priority="65" stopIfTrue="1" operator="between">
      <formula>31</formula>
      <formula>59</formula>
    </cfRule>
    <cfRule type="cellIs" dxfId="2" priority="66" stopIfTrue="1" operator="between">
      <formula>1</formula>
      <formula>30</formula>
    </cfRule>
  </conditionalFormatting>
  <conditionalFormatting sqref="Q158">
    <cfRule type="cellIs" dxfId="3" priority="67" stopIfTrue="1" operator="equal">
      <formula>"SIM"</formula>
    </cfRule>
  </conditionalFormatting>
  <conditionalFormatting sqref="B159">
    <cfRule type="cellIs" dxfId="3" priority="68" stopIfTrue="1" operator="equal">
      <formula>"VIGENTE"</formula>
    </cfRule>
  </conditionalFormatting>
  <conditionalFormatting sqref="N159">
    <cfRule type="cellIs" dxfId="0" priority="69" stopIfTrue="1" operator="between">
      <formula>60</formula>
      <formula>90</formula>
    </cfRule>
    <cfRule type="cellIs" dxfId="1" priority="70" stopIfTrue="1" operator="between">
      <formula>31</formula>
      <formula>59</formula>
    </cfRule>
    <cfRule type="cellIs" dxfId="2" priority="71" stopIfTrue="1" operator="between">
      <formula>1</formula>
      <formula>30</formula>
    </cfRule>
  </conditionalFormatting>
  <conditionalFormatting sqref="Q159">
    <cfRule type="cellIs" dxfId="3" priority="72" stopIfTrue="1" operator="equal">
      <formula>"SIM"</formula>
    </cfRule>
  </conditionalFormatting>
  <conditionalFormatting sqref="B162">
    <cfRule type="cellIs" dxfId="3" priority="73" stopIfTrue="1" operator="equal">
      <formula>"VIGENTE"</formula>
    </cfRule>
  </conditionalFormatting>
  <conditionalFormatting sqref="N162">
    <cfRule type="cellIs" dxfId="0" priority="74" stopIfTrue="1" operator="between">
      <formula>60</formula>
      <formula>90</formula>
    </cfRule>
    <cfRule type="cellIs" dxfId="1" priority="75" stopIfTrue="1" operator="between">
      <formula>31</formula>
      <formula>59</formula>
    </cfRule>
    <cfRule type="cellIs" dxfId="2" priority="76" stopIfTrue="1" operator="between">
      <formula>1</formula>
      <formula>30</formula>
    </cfRule>
  </conditionalFormatting>
  <conditionalFormatting sqref="Q162">
    <cfRule type="cellIs" dxfId="3" priority="77" stopIfTrue="1" operator="equal">
      <formula>"SIM"</formula>
    </cfRule>
  </conditionalFormatting>
  <conditionalFormatting sqref="B163">
    <cfRule type="cellIs" dxfId="3" priority="78" stopIfTrue="1" operator="equal">
      <formula>"VIGENTE"</formula>
    </cfRule>
  </conditionalFormatting>
  <conditionalFormatting sqref="N163">
    <cfRule type="cellIs" dxfId="0" priority="79" stopIfTrue="1" operator="between">
      <formula>60</formula>
      <formula>90</formula>
    </cfRule>
    <cfRule type="cellIs" dxfId="1" priority="80" stopIfTrue="1" operator="between">
      <formula>31</formula>
      <formula>59</formula>
    </cfRule>
    <cfRule type="cellIs" dxfId="2" priority="81" stopIfTrue="1" operator="between">
      <formula>1</formula>
      <formula>30</formula>
    </cfRule>
  </conditionalFormatting>
  <conditionalFormatting sqref="Q163">
    <cfRule type="cellIs" dxfId="3" priority="82" stopIfTrue="1" operator="equal">
      <formula>"SIM"</formula>
    </cfRule>
  </conditionalFormatting>
  <conditionalFormatting sqref="B167">
    <cfRule type="cellIs" dxfId="3" priority="83" stopIfTrue="1" operator="equal">
      <formula>"VIGENTE"</formula>
    </cfRule>
  </conditionalFormatting>
  <conditionalFormatting sqref="N167">
    <cfRule type="cellIs" dxfId="0" priority="84" stopIfTrue="1" operator="between">
      <formula>60</formula>
      <formula>90</formula>
    </cfRule>
    <cfRule type="cellIs" dxfId="1" priority="85" stopIfTrue="1" operator="between">
      <formula>31</formula>
      <formula>59</formula>
    </cfRule>
    <cfRule type="cellIs" dxfId="2" priority="86" stopIfTrue="1" operator="between">
      <formula>1</formula>
      <formula>30</formula>
    </cfRule>
  </conditionalFormatting>
  <conditionalFormatting sqref="Q167">
    <cfRule type="cellIs" dxfId="3" priority="87" stopIfTrue="1" operator="equal">
      <formula>"SIM"</formula>
    </cfRule>
  </conditionalFormatting>
  <conditionalFormatting sqref="B168">
    <cfRule type="cellIs" dxfId="3" priority="88" stopIfTrue="1" operator="equal">
      <formula>"VIGENTE"</formula>
    </cfRule>
  </conditionalFormatting>
  <conditionalFormatting sqref="N168">
    <cfRule type="cellIs" dxfId="0" priority="89" stopIfTrue="1" operator="between">
      <formula>60</formula>
      <formula>90</formula>
    </cfRule>
    <cfRule type="cellIs" dxfId="1" priority="90" stopIfTrue="1" operator="between">
      <formula>31</formula>
      <formula>59</formula>
    </cfRule>
    <cfRule type="cellIs" dxfId="2" priority="91" stopIfTrue="1" operator="between">
      <formula>1</formula>
      <formula>30</formula>
    </cfRule>
  </conditionalFormatting>
  <conditionalFormatting sqref="Q168">
    <cfRule type="cellIs" dxfId="3" priority="92" stopIfTrue="1" operator="equal">
      <formula>"SIM"</formula>
    </cfRule>
  </conditionalFormatting>
  <conditionalFormatting sqref="B171">
    <cfRule type="cellIs" dxfId="3" priority="93" stopIfTrue="1" operator="equal">
      <formula>"VIGENTE"</formula>
    </cfRule>
  </conditionalFormatting>
  <conditionalFormatting sqref="N171">
    <cfRule type="cellIs" dxfId="0" priority="94" stopIfTrue="1" operator="between">
      <formula>60</formula>
      <formula>90</formula>
    </cfRule>
    <cfRule type="cellIs" dxfId="1" priority="95" stopIfTrue="1" operator="between">
      <formula>31</formula>
      <formula>59</formula>
    </cfRule>
    <cfRule type="cellIs" dxfId="2" priority="96" stopIfTrue="1" operator="between">
      <formula>1</formula>
      <formula>30</formula>
    </cfRule>
  </conditionalFormatting>
  <conditionalFormatting sqref="Q171">
    <cfRule type="cellIs" dxfId="3" priority="97" stopIfTrue="1" operator="equal">
      <formula>"SIM"</formula>
    </cfRule>
  </conditionalFormatting>
  <conditionalFormatting sqref="B172">
    <cfRule type="cellIs" dxfId="3" priority="98" stopIfTrue="1" operator="equal">
      <formula>"VIGENTE"</formula>
    </cfRule>
  </conditionalFormatting>
  <conditionalFormatting sqref="N172">
    <cfRule type="cellIs" dxfId="0" priority="99" stopIfTrue="1" operator="between">
      <formula>60</formula>
      <formula>90</formula>
    </cfRule>
    <cfRule type="cellIs" dxfId="1" priority="100" stopIfTrue="1" operator="between">
      <formula>31</formula>
      <formula>59</formula>
    </cfRule>
    <cfRule type="cellIs" dxfId="2" priority="101" stopIfTrue="1" operator="between">
      <formula>1</formula>
      <formula>30</formula>
    </cfRule>
  </conditionalFormatting>
  <conditionalFormatting sqref="Q172">
    <cfRule type="cellIs" dxfId="3" priority="102" stopIfTrue="1" operator="equal">
      <formula>"SIM"</formula>
    </cfRule>
  </conditionalFormatting>
  <conditionalFormatting sqref="B174">
    <cfRule type="cellIs" dxfId="3" priority="103" stopIfTrue="1" operator="equal">
      <formula>"VIGENTE"</formula>
    </cfRule>
  </conditionalFormatting>
  <conditionalFormatting sqref="N174">
    <cfRule type="cellIs" dxfId="0" priority="104" stopIfTrue="1" operator="between">
      <formula>60</formula>
      <formula>90</formula>
    </cfRule>
    <cfRule type="cellIs" dxfId="1" priority="105" stopIfTrue="1" operator="between">
      <formula>31</formula>
      <formula>59</formula>
    </cfRule>
    <cfRule type="cellIs" dxfId="2" priority="106" stopIfTrue="1" operator="between">
      <formula>1</formula>
      <formula>30</formula>
    </cfRule>
  </conditionalFormatting>
  <conditionalFormatting sqref="Q174">
    <cfRule type="cellIs" dxfId="3" priority="107" stopIfTrue="1" operator="equal">
      <formula>"SIM"</formula>
    </cfRule>
  </conditionalFormatting>
  <conditionalFormatting sqref="B175">
    <cfRule type="cellIs" dxfId="3" priority="108" stopIfTrue="1" operator="equal">
      <formula>"VIGENTE"</formula>
    </cfRule>
  </conditionalFormatting>
  <conditionalFormatting sqref="N175">
    <cfRule type="cellIs" dxfId="0" priority="109" stopIfTrue="1" operator="between">
      <formula>60</formula>
      <formula>90</formula>
    </cfRule>
    <cfRule type="cellIs" dxfId="1" priority="110" stopIfTrue="1" operator="between">
      <formula>31</formula>
      <formula>59</formula>
    </cfRule>
    <cfRule type="cellIs" dxfId="2" priority="111" stopIfTrue="1" operator="between">
      <formula>1</formula>
      <formula>30</formula>
    </cfRule>
  </conditionalFormatting>
  <conditionalFormatting sqref="Q175">
    <cfRule type="cellIs" dxfId="3" priority="112" stopIfTrue="1" operator="equal">
      <formula>"SIM"</formula>
    </cfRule>
  </conditionalFormatting>
  <conditionalFormatting sqref="B177">
    <cfRule type="cellIs" dxfId="3" priority="113" stopIfTrue="1" operator="equal">
      <formula>"VIGENTE"</formula>
    </cfRule>
  </conditionalFormatting>
  <conditionalFormatting sqref="N177">
    <cfRule type="cellIs" dxfId="0" priority="114" stopIfTrue="1" operator="between">
      <formula>60</formula>
      <formula>90</formula>
    </cfRule>
    <cfRule type="cellIs" dxfId="1" priority="115" stopIfTrue="1" operator="between">
      <formula>31</formula>
      <formula>59</formula>
    </cfRule>
    <cfRule type="cellIs" dxfId="2" priority="116" stopIfTrue="1" operator="between">
      <formula>1</formula>
      <formula>30</formula>
    </cfRule>
  </conditionalFormatting>
  <conditionalFormatting sqref="Q177">
    <cfRule type="cellIs" dxfId="3" priority="117" stopIfTrue="1" operator="equal">
      <formula>"SIM"</formula>
    </cfRule>
  </conditionalFormatting>
  <conditionalFormatting sqref="B178">
    <cfRule type="cellIs" dxfId="3" priority="118" stopIfTrue="1" operator="equal">
      <formula>"VIGENTE"</formula>
    </cfRule>
  </conditionalFormatting>
  <conditionalFormatting sqref="N178">
    <cfRule type="cellIs" dxfId="0" priority="119" stopIfTrue="1" operator="between">
      <formula>60</formula>
      <formula>90</formula>
    </cfRule>
    <cfRule type="cellIs" dxfId="1" priority="120" stopIfTrue="1" operator="between">
      <formula>31</formula>
      <formula>59</formula>
    </cfRule>
    <cfRule type="cellIs" dxfId="2" priority="121" stopIfTrue="1" operator="between">
      <formula>1</formula>
      <formula>30</formula>
    </cfRule>
  </conditionalFormatting>
  <conditionalFormatting sqref="Q178">
    <cfRule type="cellIs" dxfId="3" priority="122" stopIfTrue="1" operator="equal">
      <formula>"SIM"</formula>
    </cfRule>
  </conditionalFormatting>
  <conditionalFormatting sqref="N181">
    <cfRule type="cellIs" dxfId="0" priority="123" stopIfTrue="1" operator="between">
      <formula>60</formula>
      <formula>90</formula>
    </cfRule>
    <cfRule type="cellIs" dxfId="1" priority="124" stopIfTrue="1" operator="between">
      <formula>31</formula>
      <formula>59</formula>
    </cfRule>
    <cfRule type="cellIs" dxfId="2" priority="125" stopIfTrue="1" operator="between">
      <formula>1</formula>
      <formula>30</formula>
    </cfRule>
  </conditionalFormatting>
  <conditionalFormatting sqref="Q181">
    <cfRule type="cellIs" dxfId="3" priority="126" stopIfTrue="1" operator="equal">
      <formula>"SIM"</formula>
    </cfRule>
  </conditionalFormatting>
  <conditionalFormatting sqref="B182">
    <cfRule type="cellIs" dxfId="3" priority="127" stopIfTrue="1" operator="equal">
      <formula>"VIGENTE"</formula>
    </cfRule>
  </conditionalFormatting>
  <conditionalFormatting sqref="N182">
    <cfRule type="cellIs" dxfId="0" priority="128" stopIfTrue="1" operator="between">
      <formula>60</formula>
      <formula>90</formula>
    </cfRule>
    <cfRule type="cellIs" dxfId="1" priority="129" stopIfTrue="1" operator="between">
      <formula>31</formula>
      <formula>59</formula>
    </cfRule>
    <cfRule type="cellIs" dxfId="2" priority="130" stopIfTrue="1" operator="between">
      <formula>1</formula>
      <formula>30</formula>
    </cfRule>
  </conditionalFormatting>
  <conditionalFormatting sqref="Q182">
    <cfRule type="cellIs" dxfId="3" priority="131" stopIfTrue="1" operator="equal">
      <formula>"SIM"</formula>
    </cfRule>
  </conditionalFormatting>
  <conditionalFormatting sqref="B147:B170">
    <cfRule type="cellIs" dxfId="3" priority="150" stopIfTrue="1" operator="equal">
      <formula>"VIGENTE"</formula>
    </cfRule>
  </conditionalFormatting>
  <conditionalFormatting sqref="N147:N170">
    <cfRule type="cellIs" dxfId="0" priority="152" stopIfTrue="1" operator="between">
      <formula>60</formula>
      <formula>90</formula>
    </cfRule>
    <cfRule type="cellIs" dxfId="1" priority="153" stopIfTrue="1" operator="between">
      <formula>31</formula>
      <formula>59</formula>
    </cfRule>
    <cfRule type="cellIs" dxfId="2" priority="154" stopIfTrue="1" operator="between">
      <formula>1</formula>
      <formula>30</formula>
    </cfRule>
  </conditionalFormatting>
  <conditionalFormatting sqref="N150:N170">
    <cfRule type="cellIs" dxfId="0" priority="155" stopIfTrue="1" operator="between">
      <formula>60</formula>
      <formula>90</formula>
    </cfRule>
    <cfRule type="cellIs" dxfId="1" priority="156" stopIfTrue="1" operator="between">
      <formula>31</formula>
      <formula>59</formula>
    </cfRule>
    <cfRule type="cellIs" dxfId="2" priority="157" stopIfTrue="1" operator="between">
      <formula>1</formula>
      <formula>30</formula>
    </cfRule>
  </conditionalFormatting>
  <conditionalFormatting sqref="Q147:Q170">
    <cfRule type="cellIs" dxfId="3" priority="161" stopIfTrue="1" operator="equal">
      <formula>"SIM"</formula>
    </cfRule>
  </conditionalFormatting>
  <conditionalFormatting sqref="B7:B75;B77:B139;B141">
    <cfRule type="cellIs" dxfId="3" priority="164" stopIfTrue="1" operator="equal">
      <formula>"VIGENTE"</formula>
    </cfRule>
  </conditionalFormatting>
  <conditionalFormatting sqref="O7:Q27;O29:Q57;N7:N57;N58:Q60;N12:Q12;N37:Q37;N60:N75;N77:Q99;N88:N133;N135:N141">
    <cfRule type="cellIs" dxfId="0" priority="165" stopIfTrue="1" operator="between">
      <formula>60</formula>
      <formula>90</formula>
    </cfRule>
    <cfRule type="cellIs" dxfId="1" priority="166" stopIfTrue="1" operator="between">
      <formula>31</formula>
      <formula>59</formula>
    </cfRule>
    <cfRule type="cellIs" dxfId="2" priority="167" stopIfTrue="1" operator="between">
      <formula>1</formula>
      <formula>30</formula>
    </cfRule>
  </conditionalFormatting>
  <conditionalFormatting sqref="Q7:Q75;Q77:Q170">
    <cfRule type="cellIs" dxfId="3" priority="168" stopIfTrue="1" operator="equal">
      <formula>"SIM"</formula>
    </cfRule>
  </conditionalFormatting>
  <conditionalFormatting sqref="B171:B188;B191:B196;B199;B201">
    <cfRule type="cellIs" dxfId="3" priority="151" stopIfTrue="1" operator="equal">
      <formula>"VIGENTE"</formula>
    </cfRule>
  </conditionalFormatting>
  <conditionalFormatting sqref="N171:N188;N191:N196;N199;N201">
    <cfRule type="cellIs" dxfId="0" priority="158" stopIfTrue="1" operator="between">
      <formula>60</formula>
      <formula>90</formula>
    </cfRule>
    <cfRule type="cellIs" dxfId="1" priority="159" stopIfTrue="1" operator="between">
      <formula>31</formula>
      <formula>59</formula>
    </cfRule>
    <cfRule type="cellIs" dxfId="2" priority="160" stopIfTrue="1" operator="between">
      <formula>1</formula>
      <formula>30</formula>
    </cfRule>
  </conditionalFormatting>
  <conditionalFormatting sqref="Q171:Q188;Q191:Q196;Q199;Q201">
    <cfRule type="cellIs" dxfId="3" priority="162" stopIfTrue="1" operator="equal">
      <formula>"SIM"</formula>
    </cfRule>
    <cfRule type="cellIs" dxfId="3" priority="163" stopIfTrue="1" operator="equal">
      <formula>"SIM"</formula>
    </cfRule>
  </conditionalFormatting>
  <conditionalFormatting sqref="B186;B193">
    <cfRule type="cellIs" dxfId="3" priority="132" stopIfTrue="1" operator="equal">
      <formula>"VIGENTE"</formula>
    </cfRule>
  </conditionalFormatting>
  <conditionalFormatting sqref="N186;N193">
    <cfRule type="cellIs" dxfId="0" priority="133" stopIfTrue="1" operator="between">
      <formula>60</formula>
      <formula>90</formula>
    </cfRule>
    <cfRule type="cellIs" dxfId="1" priority="134" stopIfTrue="1" operator="between">
      <formula>31</formula>
      <formula>59</formula>
    </cfRule>
    <cfRule type="cellIs" dxfId="2" priority="135" stopIfTrue="1" operator="between">
      <formula>1</formula>
      <formula>30</formula>
    </cfRule>
  </conditionalFormatting>
  <conditionalFormatting sqref="Q186;Q193">
    <cfRule type="cellIs" dxfId="3" priority="136" stopIfTrue="1" operator="equal">
      <formula>"SIM"</formula>
    </cfRule>
  </conditionalFormatting>
  <conditionalFormatting sqref="B187;B194:B195">
    <cfRule type="cellIs" dxfId="3" priority="137" stopIfTrue="1" operator="equal">
      <formula>"VIGENTE"</formula>
    </cfRule>
  </conditionalFormatting>
  <conditionalFormatting sqref="N187;N194:N195">
    <cfRule type="cellIs" dxfId="0" priority="138" stopIfTrue="1" operator="between">
      <formula>60</formula>
      <formula>90</formula>
    </cfRule>
    <cfRule type="cellIs" dxfId="1" priority="139" stopIfTrue="1" operator="between">
      <formula>31</formula>
      <formula>59</formula>
    </cfRule>
    <cfRule type="cellIs" dxfId="2" priority="140" stopIfTrue="1" operator="between">
      <formula>1</formula>
      <formula>30</formula>
    </cfRule>
  </conditionalFormatting>
  <conditionalFormatting sqref="Q187;Q194:Q195">
    <cfRule type="cellIs" dxfId="3" priority="141" stopIfTrue="1" operator="equal">
      <formula>"SIM"</formula>
    </cfRule>
  </conditionalFormatting>
  <conditionalFormatting sqref="B188;B196;B199;B201">
    <cfRule type="cellIs" dxfId="3" priority="142" stopIfTrue="1" operator="equal">
      <formula>"VIGENTE"</formula>
    </cfRule>
  </conditionalFormatting>
  <conditionalFormatting sqref="B189:B190;B197:B198;B200;B202:B203">
    <cfRule type="cellIs" dxfId="3" priority="143" stopIfTrue="1" operator="equal">
      <formula>"VIGENTE"</formula>
    </cfRule>
    <cfRule type="cellIs" dxfId="3" priority="144" stopIfTrue="1" operator="equal">
      <formula>"VIGENTE"</formula>
    </cfRule>
  </conditionalFormatting>
  <conditionalFormatting sqref="N189:N190;N197:N198;N200;N202:N203">
    <cfRule type="cellIs" dxfId="0" priority="145" stopIfTrue="1" operator="between">
      <formula>60</formula>
      <formula>90</formula>
    </cfRule>
    <cfRule type="cellIs" dxfId="1" priority="146" stopIfTrue="1" operator="between">
      <formula>31</formula>
      <formula>59</formula>
    </cfRule>
    <cfRule type="cellIs" dxfId="2" priority="147" stopIfTrue="1" operator="between">
      <formula>1</formula>
      <formula>30</formula>
    </cfRule>
  </conditionalFormatting>
  <conditionalFormatting sqref="Q189:Q190;Q197:Q198;Q200;Q202:Q203">
    <cfRule type="cellIs" dxfId="3" priority="148" stopIfTrue="1" operator="equal">
      <formula>"SIM"</formula>
    </cfRule>
    <cfRule type="cellIs" dxfId="3" priority="149" stopIfTrue="1" operator="equal">
      <formula>"SIM"</formula>
    </cfRule>
  </conditionalFormatting>
  <hyperlinks>
    <hyperlink ref="C7" location="'08 (09)'!A1" display="08/2009"/>
    <hyperlink ref="C8" location="'09 (09)'!A1" display="09/2009"/>
    <hyperlink ref="C10" location="'01 (11)'!A1" display="01/2011"/>
    <hyperlink ref="C11" location="'02 (11)'!A1" display="02/2011"/>
    <hyperlink ref="C12" location="'40 (11)-CG'!A1" display="40/2011 (PRA-CG)"/>
    <hyperlink ref="C14" location="'01 (12)'!A1" display="01/2012"/>
    <hyperlink ref="C15" location="'02 (12)'!A1" display="02/2012"/>
    <hyperlink ref="C16" location="'03 (12)'!A1" display="03/2012"/>
    <hyperlink ref="C17" location="'04 (12)'!A1" display="04/2012"/>
    <hyperlink ref="C18" location="'05 (12)'!A1" display="05/2012"/>
    <hyperlink ref="C19" location="'06 (12)'!A1" display="06/2012"/>
    <hyperlink ref="C20" location="'07 (12)'!A1" display="07/2012"/>
    <hyperlink ref="C21" location="'08 (12)'!A1" display="08/2012"/>
    <hyperlink ref="C22" location="'09 (12)'!A1" display="09/2012"/>
    <hyperlink ref="C23" location="'10 (12)'!A1" display="10/2012"/>
    <hyperlink ref="C24" location="'11 (12)'!A1" display="11/2012"/>
    <hyperlink ref="C25" location="'12 (12)'!A1" display="12/2012"/>
    <hyperlink ref="C26" location="'13 (12)'!A1" display="13/2012"/>
    <hyperlink ref="C27" location="'14 (12)'!A1" display="14/2012"/>
    <hyperlink ref="C28" location="'15 (12)'!A1" display="15/2012"/>
    <hyperlink ref="C29" location="'16 (12)'!A1" display="16/2012"/>
    <hyperlink ref="C30" location="'17 (12)'!A1" display="17/2012"/>
    <hyperlink ref="C31" location="'18 (12)'!A1" display="18/2012"/>
    <hyperlink ref="C32" location="'19 (12)'!A1" display="19/2012"/>
    <hyperlink ref="C33" location="'20 (12)'!A1" display="20/2012"/>
    <hyperlink ref="C34" location="'21 (12)'!A1" display="21/2012"/>
    <hyperlink ref="C35" location="'22 (12)'!A1" display="22/2012"/>
    <hyperlink ref="C36" location="'23 (12)'!A1" display="23/2012"/>
    <hyperlink ref="C37" location="'29 (12)-CG'!A1" display="29/2012 (PRA-CG)"/>
    <hyperlink ref="C39" location="'01 (13)'!A1" display="01/2013"/>
    <hyperlink ref="C40" location="'02 (13)'!A1" display="02/2013"/>
    <hyperlink ref="C41" location="'03 (13)'!A1" display="03/2013"/>
    <hyperlink ref="C42" location="'04 (13)'!A1" display="04/2013"/>
    <hyperlink ref="C43" location="'05 (13)'!A1" display="05/2013"/>
    <hyperlink ref="C44" location="'06 (13)'!A1" display="06/2013"/>
    <hyperlink ref="C45" location="'07 (13)'!A1" display="07/2013"/>
    <hyperlink ref="C46" location="'08 (13)'!A1" display="08/2013"/>
    <hyperlink ref="C47" location="'09 (13)'!A1" display="09/2013"/>
    <hyperlink ref="C48" location="'10 (13)'!A1" display="10/2013"/>
    <hyperlink ref="C49" location="'11 (13)'!A1" display="11/2013"/>
    <hyperlink ref="C50" location="'12 (13)'!A1" display="12/2013"/>
    <hyperlink ref="C51" location="'13 (13)'!A1" display="13/2013"/>
    <hyperlink ref="C52" location="'14 (13)'!A1" display="14/2013"/>
    <hyperlink ref="C53" location="'15 (13)'!A1" display="15/2013"/>
    <hyperlink ref="C54" location="'16 (13)'!A1" display="16/2013"/>
    <hyperlink ref="C55" location="'17 (13)'!A1" display="17/2013"/>
    <hyperlink ref="C56" location="'18 (13)'!A1" display="18/2013"/>
    <hyperlink ref="C57" location="'19 (13)'!A1" display="19/2013"/>
    <hyperlink ref="C58" location="'20 (13)'!A1" display="20/2013"/>
    <hyperlink ref="C59" location="'21 (13)'!A1" display="21/2013"/>
    <hyperlink ref="C60" location="'22 (13)'!A1" display="22/2013"/>
    <hyperlink ref="C61" location="'23 (13)'!A1" display="23/2013"/>
    <hyperlink ref="C62" location="'24 (13)'!A1" display="24/2013"/>
    <hyperlink ref="C63" location="'25 (13)'!A1" display="25/2013"/>
    <hyperlink ref="C64" location="'26 (13)'!A1" display="26/2013"/>
    <hyperlink ref="C65" location="'27 (13)'!A1" display="27/2013"/>
    <hyperlink ref="C66" location="'28 (13)'!A1" display="28/2013"/>
    <hyperlink ref="C67" location="'29 (13)'!A1" display="29/2013"/>
    <hyperlink ref="C68" location="'30 (13)'!A1" display="30/2013"/>
    <hyperlink ref="C69" location="'31 (13)'!A1" display="31/2013"/>
    <hyperlink ref="C70" location="'32 (13)'!A1" display="32/2013"/>
    <hyperlink ref="C71" location="'33 (13)'!A1" display="33/2013"/>
    <hyperlink ref="C72" location="'34 (13)'!A1" display="34/2013"/>
    <hyperlink ref="C73" location="'35 (13)'!A1" display="35/2013"/>
    <hyperlink ref="C74" location="'PU 01 (13)'!A1" display="PU 01/2013"/>
    <hyperlink ref="C75" location="'PU 02 (13)'!A1" display="PU 02/2013"/>
    <hyperlink ref="C77" location="'01 (13)'!A1" display="01/2014"/>
  </hyperlinks>
  <pageMargins left="0.25" right="0.25" top="0.75" bottom="0.75" header="0.511805555555556" footer="0.511805555555556"/>
  <pageSetup paperSize="9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5.1333333333333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199" t="s">
        <v>883</v>
      </c>
      <c r="B1" s="199"/>
      <c r="C1" s="180" t="s">
        <v>3</v>
      </c>
      <c r="D1" s="181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00">
        <v>2012</v>
      </c>
      <c r="B2" s="200"/>
      <c r="C2" s="185">
        <f ca="1">TODAY()</f>
        <v>44236</v>
      </c>
      <c r="D2" s="183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28" t="s">
        <v>884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28" t="s">
        <v>84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870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4" t="s">
        <v>405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/>
      <c r="B9" s="106" t="s">
        <v>29</v>
      </c>
      <c r="C9" s="215" t="s">
        <v>297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885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12</v>
      </c>
      <c r="B11" s="102"/>
      <c r="C11" s="216">
        <v>40996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216">
        <v>40996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16">
        <v>41360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41017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17">
        <v>39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284" t="s">
        <v>787</v>
      </c>
      <c r="B16" s="122" t="s">
        <v>28</v>
      </c>
      <c r="C16" s="178" t="s">
        <v>886</v>
      </c>
      <c r="E16" s="150" t="s">
        <v>856</v>
      </c>
      <c r="F16" s="151"/>
    </row>
    <row r="17" ht="15" customHeight="1" spans="1:6">
      <c r="A17" s="284"/>
      <c r="B17" s="122" t="s">
        <v>789</v>
      </c>
      <c r="C17" s="236">
        <v>28</v>
      </c>
      <c r="E17" s="150" t="s">
        <v>857</v>
      </c>
      <c r="F17" s="151"/>
    </row>
    <row r="18" ht="15" customHeight="1" spans="1:6">
      <c r="A18" s="284"/>
      <c r="B18" s="122" t="s">
        <v>785</v>
      </c>
      <c r="C18" s="294">
        <v>40997</v>
      </c>
      <c r="E18" s="150" t="s">
        <v>858</v>
      </c>
      <c r="F18" s="151"/>
    </row>
    <row r="19" ht="15" customHeight="1" spans="1:6">
      <c r="A19" s="102" t="s">
        <v>792</v>
      </c>
      <c r="B19" s="102"/>
      <c r="C19" s="286" t="s">
        <v>76</v>
      </c>
      <c r="E19" s="150" t="s">
        <v>859</v>
      </c>
      <c r="F19" s="151"/>
    </row>
    <row r="20" ht="15" customHeight="1" spans="1:6">
      <c r="A20" s="119" t="s">
        <v>793</v>
      </c>
      <c r="B20" s="287" t="s">
        <v>794</v>
      </c>
      <c r="C20" s="288" t="s">
        <v>76</v>
      </c>
      <c r="E20" s="150" t="s">
        <v>860</v>
      </c>
      <c r="F20" s="151"/>
    </row>
    <row r="21" ht="15" customHeight="1" spans="1:6">
      <c r="A21" s="119"/>
      <c r="B21" s="287" t="s">
        <v>795</v>
      </c>
      <c r="C21" s="289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88" t="s">
        <v>887</v>
      </c>
      <c r="E22" s="150" t="s">
        <v>863</v>
      </c>
      <c r="F22" s="151"/>
    </row>
    <row r="23" ht="15" customHeight="1" spans="1:6">
      <c r="A23" s="290" t="s">
        <v>25</v>
      </c>
      <c r="B23" s="290"/>
      <c r="C23" s="291">
        <v>38200.25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76</v>
      </c>
    </row>
    <row r="26" ht="15" customHeight="1" spans="1:3">
      <c r="A26" s="293"/>
      <c r="B26" s="293"/>
      <c r="C26" s="293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5.4095238095238" style="97"/>
    <col min="11" max="16384" width="9.13333333333333" style="97"/>
  </cols>
  <sheetData>
    <row r="1" ht="21" customHeight="1" spans="1:10">
      <c r="A1" s="179" t="s">
        <v>888</v>
      </c>
      <c r="B1" s="179"/>
      <c r="C1" s="180" t="s">
        <v>3</v>
      </c>
      <c r="D1" s="181"/>
      <c r="E1" s="147" t="s">
        <v>844</v>
      </c>
      <c r="F1" s="147"/>
      <c r="H1" s="268" t="s">
        <v>762</v>
      </c>
      <c r="I1" s="268"/>
      <c r="J1" s="268"/>
    </row>
    <row r="2" ht="21" customHeight="1" spans="1:10">
      <c r="A2" s="179">
        <v>2012</v>
      </c>
      <c r="B2" s="179"/>
      <c r="C2" s="185">
        <f ca="1">TODAY()</f>
        <v>44236</v>
      </c>
      <c r="D2" s="183"/>
      <c r="E2" s="148" t="s">
        <v>845</v>
      </c>
      <c r="F2" s="149"/>
      <c r="H2" s="268"/>
      <c r="I2" s="268"/>
      <c r="J2" s="268"/>
    </row>
    <row r="3" customHeight="1" spans="1:6">
      <c r="A3" s="102" t="s">
        <v>8</v>
      </c>
      <c r="B3" s="102"/>
      <c r="C3" s="228" t="s">
        <v>889</v>
      </c>
      <c r="D3" s="139"/>
      <c r="E3" s="150" t="s">
        <v>12</v>
      </c>
      <c r="F3" s="151"/>
    </row>
    <row r="4" customHeight="1" spans="1:10">
      <c r="A4" s="102" t="s">
        <v>9</v>
      </c>
      <c r="B4" s="102"/>
      <c r="C4" s="228" t="s">
        <v>76</v>
      </c>
      <c r="D4" s="139"/>
      <c r="E4" s="150" t="s">
        <v>764</v>
      </c>
      <c r="F4" s="151"/>
      <c r="H4" s="147" t="s">
        <v>765</v>
      </c>
      <c r="I4" s="147"/>
      <c r="J4" s="147"/>
    </row>
    <row r="5" customHeight="1" spans="1:10">
      <c r="A5" s="102" t="s">
        <v>766</v>
      </c>
      <c r="B5" s="102"/>
      <c r="C5" s="141" t="s">
        <v>890</v>
      </c>
      <c r="D5" s="139"/>
      <c r="E5" s="152" t="s">
        <v>15</v>
      </c>
      <c r="F5" s="153"/>
      <c r="H5" s="277" t="s">
        <v>769</v>
      </c>
      <c r="I5" s="277"/>
      <c r="J5" s="149"/>
    </row>
    <row r="6" customHeight="1" spans="1:10">
      <c r="A6" s="102" t="s">
        <v>770</v>
      </c>
      <c r="B6" s="102"/>
      <c r="C6" s="141" t="s">
        <v>76</v>
      </c>
      <c r="D6" s="139"/>
      <c r="H6" s="278" t="s">
        <v>772</v>
      </c>
      <c r="I6" s="278"/>
      <c r="J6" s="15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279" t="s">
        <v>774</v>
      </c>
      <c r="I7" s="279"/>
      <c r="J7" s="153"/>
    </row>
    <row r="8" ht="15" customHeight="1" spans="1:6">
      <c r="A8" s="102" t="s">
        <v>10</v>
      </c>
      <c r="B8" s="106" t="s">
        <v>28</v>
      </c>
      <c r="C8" s="214" t="s">
        <v>891</v>
      </c>
      <c r="D8" s="139"/>
      <c r="E8" s="148" t="s">
        <v>798</v>
      </c>
      <c r="F8" s="149"/>
    </row>
    <row r="9" customHeight="1" spans="1:10">
      <c r="A9" s="102"/>
      <c r="B9" s="106" t="s">
        <v>29</v>
      </c>
      <c r="C9" s="215" t="s">
        <v>892</v>
      </c>
      <c r="D9" s="139"/>
      <c r="E9" s="150" t="s">
        <v>800</v>
      </c>
      <c r="F9" s="151"/>
      <c r="H9" s="147" t="s">
        <v>777</v>
      </c>
      <c r="I9" s="147"/>
      <c r="J9" s="147"/>
    </row>
    <row r="10" customHeight="1" spans="1:10">
      <c r="A10" s="102" t="s">
        <v>11</v>
      </c>
      <c r="B10" s="102"/>
      <c r="C10" s="178" t="s">
        <v>893</v>
      </c>
      <c r="D10" s="139"/>
      <c r="E10" s="152" t="s">
        <v>802</v>
      </c>
      <c r="F10" s="153"/>
      <c r="H10" s="280"/>
      <c r="I10" s="280"/>
      <c r="J10" s="280"/>
    </row>
    <row r="11" customHeight="1" spans="1:10">
      <c r="A11" s="102" t="s">
        <v>12</v>
      </c>
      <c r="B11" s="102"/>
      <c r="C11" s="216">
        <v>41017</v>
      </c>
      <c r="D11" s="139"/>
      <c r="H11" s="281"/>
      <c r="I11" s="281"/>
      <c r="J11" s="281"/>
    </row>
    <row r="12" customHeight="1" spans="1:10">
      <c r="A12" s="102" t="s">
        <v>780</v>
      </c>
      <c r="B12" s="102"/>
      <c r="C12" s="235">
        <v>41017</v>
      </c>
      <c r="D12" s="139"/>
      <c r="E12" s="147" t="s">
        <v>851</v>
      </c>
      <c r="F12" s="147"/>
      <c r="H12" s="147" t="s">
        <v>781</v>
      </c>
      <c r="I12" s="147"/>
      <c r="J12" s="147"/>
    </row>
    <row r="13" customHeight="1" spans="1:10">
      <c r="A13" s="102" t="s">
        <v>15</v>
      </c>
      <c r="B13" s="102"/>
      <c r="C13" s="216">
        <v>41077</v>
      </c>
      <c r="D13" s="139"/>
      <c r="E13" s="148" t="s">
        <v>852</v>
      </c>
      <c r="F13" s="149"/>
      <c r="H13" s="282"/>
      <c r="I13" s="282"/>
      <c r="J13" s="282"/>
    </row>
    <row r="14" customHeight="1" spans="1:10">
      <c r="A14" s="119" t="s">
        <v>43</v>
      </c>
      <c r="B14" s="106" t="s">
        <v>785</v>
      </c>
      <c r="C14" s="216">
        <v>41038</v>
      </c>
      <c r="D14" s="139"/>
      <c r="E14" s="150" t="s">
        <v>853</v>
      </c>
      <c r="F14" s="151"/>
      <c r="H14" s="282"/>
      <c r="I14" s="282"/>
      <c r="J14" s="282"/>
    </row>
    <row r="15" customHeight="1" spans="1:10">
      <c r="A15" s="119"/>
      <c r="B15" s="106" t="s">
        <v>786</v>
      </c>
      <c r="C15" s="217">
        <v>54</v>
      </c>
      <c r="D15" s="139"/>
      <c r="E15" s="150" t="s">
        <v>854</v>
      </c>
      <c r="F15" s="151"/>
      <c r="H15" s="282"/>
      <c r="I15" s="282"/>
      <c r="J15" s="282"/>
    </row>
    <row r="16" ht="15" customHeight="1" spans="1:6">
      <c r="A16" s="284" t="s">
        <v>787</v>
      </c>
      <c r="B16" s="122" t="s">
        <v>28</v>
      </c>
      <c r="C16" s="178" t="s">
        <v>894</v>
      </c>
      <c r="E16" s="150" t="s">
        <v>856</v>
      </c>
      <c r="F16" s="151"/>
    </row>
    <row r="17" ht="15" customHeight="1" spans="1:6">
      <c r="A17" s="284"/>
      <c r="B17" s="122" t="s">
        <v>789</v>
      </c>
      <c r="C17" s="236">
        <v>33</v>
      </c>
      <c r="E17" s="150" t="s">
        <v>857</v>
      </c>
      <c r="F17" s="151"/>
    </row>
    <row r="18" ht="15" customHeight="1" spans="1:6">
      <c r="A18" s="284"/>
      <c r="B18" s="122" t="s">
        <v>785</v>
      </c>
      <c r="C18" s="294">
        <v>41015</v>
      </c>
      <c r="E18" s="150" t="s">
        <v>858</v>
      </c>
      <c r="F18" s="151"/>
    </row>
    <row r="19" ht="15" customHeight="1" spans="1:6">
      <c r="A19" s="102" t="s">
        <v>792</v>
      </c>
      <c r="B19" s="102"/>
      <c r="C19" s="286" t="s">
        <v>76</v>
      </c>
      <c r="E19" s="150" t="s">
        <v>859</v>
      </c>
      <c r="F19" s="151"/>
    </row>
    <row r="20" ht="15" customHeight="1" spans="1:6">
      <c r="A20" s="119" t="s">
        <v>793</v>
      </c>
      <c r="B20" s="287" t="s">
        <v>794</v>
      </c>
      <c r="C20" s="288" t="s">
        <v>76</v>
      </c>
      <c r="E20" s="150" t="s">
        <v>860</v>
      </c>
      <c r="F20" s="151"/>
    </row>
    <row r="21" ht="15" customHeight="1" spans="1:6">
      <c r="A21" s="119"/>
      <c r="B21" s="287" t="s">
        <v>795</v>
      </c>
      <c r="C21" s="289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88" t="s">
        <v>895</v>
      </c>
      <c r="E22" s="150" t="s">
        <v>863</v>
      </c>
      <c r="F22" s="151"/>
    </row>
    <row r="23" ht="15" customHeight="1" spans="1:6">
      <c r="A23" s="290" t="s">
        <v>25</v>
      </c>
      <c r="B23" s="290"/>
      <c r="C23" s="291">
        <v>58000</v>
      </c>
      <c r="E23" s="150" t="s">
        <v>864</v>
      </c>
      <c r="F23" s="151"/>
    </row>
    <row r="24" ht="15.75" customHeight="1" spans="1:6">
      <c r="A24" s="292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292"/>
      <c r="B25" s="122" t="s">
        <v>801</v>
      </c>
      <c r="C25" s="141" t="s">
        <v>106</v>
      </c>
    </row>
    <row r="26" ht="15" customHeight="1" spans="1:3">
      <c r="A26" s="293"/>
      <c r="B26" s="293"/>
      <c r="C26" s="293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4.8380952380952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5.4095238095238" style="97"/>
    <col min="11" max="16384" width="9.13333333333333" style="97"/>
  </cols>
  <sheetData>
    <row r="1" ht="21" customHeight="1" spans="1:10">
      <c r="A1" s="179" t="s">
        <v>896</v>
      </c>
      <c r="B1" s="179"/>
      <c r="C1" s="180" t="s">
        <v>3</v>
      </c>
      <c r="D1" s="181"/>
      <c r="E1" s="147" t="s">
        <v>844</v>
      </c>
      <c r="F1" s="147"/>
      <c r="H1" s="268" t="s">
        <v>762</v>
      </c>
      <c r="I1" s="268"/>
      <c r="J1" s="268"/>
    </row>
    <row r="2" ht="21" customHeight="1" spans="1:10">
      <c r="A2" s="179">
        <v>2013</v>
      </c>
      <c r="B2" s="179"/>
      <c r="C2" s="185">
        <f ca="1">TODAY()</f>
        <v>44236</v>
      </c>
      <c r="D2" s="183"/>
      <c r="E2" s="148" t="s">
        <v>845</v>
      </c>
      <c r="F2" s="149"/>
      <c r="H2" s="268"/>
      <c r="I2" s="268"/>
      <c r="J2" s="268"/>
    </row>
    <row r="3" customHeight="1" spans="1:6">
      <c r="A3" s="102" t="s">
        <v>8</v>
      </c>
      <c r="B3" s="102"/>
      <c r="C3" s="228" t="s">
        <v>897</v>
      </c>
      <c r="D3" s="139"/>
      <c r="E3" s="150" t="s">
        <v>12</v>
      </c>
      <c r="F3" s="151"/>
    </row>
    <row r="4" customHeight="1" spans="1:10">
      <c r="A4" s="102" t="s">
        <v>9</v>
      </c>
      <c r="B4" s="102"/>
      <c r="C4" s="228"/>
      <c r="D4" s="139"/>
      <c r="E4" s="150" t="s">
        <v>764</v>
      </c>
      <c r="F4" s="151"/>
      <c r="H4" s="147" t="s">
        <v>765</v>
      </c>
      <c r="I4" s="147"/>
      <c r="J4" s="147"/>
    </row>
    <row r="5" customHeight="1" spans="1:10">
      <c r="A5" s="102" t="s">
        <v>766</v>
      </c>
      <c r="B5" s="102"/>
      <c r="C5" s="141" t="s">
        <v>898</v>
      </c>
      <c r="D5" s="139"/>
      <c r="E5" s="152" t="s">
        <v>15</v>
      </c>
      <c r="F5" s="153"/>
      <c r="H5" s="277" t="s">
        <v>769</v>
      </c>
      <c r="I5" s="277"/>
      <c r="J5" s="149"/>
    </row>
    <row r="6" customHeight="1" spans="1:10">
      <c r="A6" s="102" t="s">
        <v>770</v>
      </c>
      <c r="B6" s="102"/>
      <c r="C6" s="141" t="s">
        <v>76</v>
      </c>
      <c r="D6" s="139"/>
      <c r="H6" s="278" t="s">
        <v>772</v>
      </c>
      <c r="I6" s="278"/>
      <c r="J6" s="15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279" t="s">
        <v>774</v>
      </c>
      <c r="I7" s="279"/>
      <c r="J7" s="153"/>
    </row>
    <row r="8" ht="15" customHeight="1" spans="1:6">
      <c r="A8" s="102" t="s">
        <v>10</v>
      </c>
      <c r="B8" s="106" t="s">
        <v>28</v>
      </c>
      <c r="C8" s="214" t="s">
        <v>245</v>
      </c>
      <c r="D8" s="139"/>
      <c r="E8" s="148" t="s">
        <v>798</v>
      </c>
      <c r="F8" s="149"/>
    </row>
    <row r="9" customHeight="1" spans="1:10">
      <c r="A9" s="102"/>
      <c r="B9" s="106" t="s">
        <v>29</v>
      </c>
      <c r="C9" s="215" t="s">
        <v>246</v>
      </c>
      <c r="D9" s="139"/>
      <c r="E9" s="150" t="s">
        <v>800</v>
      </c>
      <c r="F9" s="151"/>
      <c r="H9" s="147" t="s">
        <v>777</v>
      </c>
      <c r="I9" s="147"/>
      <c r="J9" s="147"/>
    </row>
    <row r="10" ht="15.75" customHeight="1" spans="1:10">
      <c r="A10" s="102" t="s">
        <v>11</v>
      </c>
      <c r="B10" s="102"/>
      <c r="C10" s="178" t="s">
        <v>899</v>
      </c>
      <c r="D10" s="139"/>
      <c r="E10" s="152" t="s">
        <v>802</v>
      </c>
      <c r="F10" s="153"/>
      <c r="H10" s="280"/>
      <c r="I10" s="280"/>
      <c r="J10" s="280"/>
    </row>
    <row r="11" ht="15.75" customHeight="1" spans="1:10">
      <c r="A11" s="102" t="s">
        <v>12</v>
      </c>
      <c r="B11" s="102"/>
      <c r="C11" s="216"/>
      <c r="D11" s="139"/>
      <c r="H11" s="281"/>
      <c r="I11" s="281"/>
      <c r="J11" s="281"/>
    </row>
    <row r="12" customHeight="1" spans="1:10">
      <c r="A12" s="102" t="s">
        <v>780</v>
      </c>
      <c r="B12" s="102"/>
      <c r="C12" s="216"/>
      <c r="D12" s="139"/>
      <c r="E12" s="147" t="s">
        <v>851</v>
      </c>
      <c r="F12" s="147"/>
      <c r="H12" s="147" t="s">
        <v>781</v>
      </c>
      <c r="I12" s="147"/>
      <c r="J12" s="147"/>
    </row>
    <row r="13" customHeight="1" spans="1:10">
      <c r="A13" s="102" t="s">
        <v>15</v>
      </c>
      <c r="B13" s="102"/>
      <c r="C13" s="216"/>
      <c r="D13" s="139"/>
      <c r="E13" s="148" t="s">
        <v>852</v>
      </c>
      <c r="F13" s="149"/>
      <c r="H13" s="282"/>
      <c r="I13" s="282"/>
      <c r="J13" s="282"/>
    </row>
    <row r="14" customHeight="1" spans="1:10">
      <c r="A14" s="119" t="s">
        <v>43</v>
      </c>
      <c r="B14" s="106" t="s">
        <v>785</v>
      </c>
      <c r="C14" s="216"/>
      <c r="D14" s="139"/>
      <c r="E14" s="150" t="s">
        <v>853</v>
      </c>
      <c r="F14" s="151"/>
      <c r="H14" s="282"/>
      <c r="I14" s="282"/>
      <c r="J14" s="282"/>
    </row>
    <row r="15" customHeight="1" spans="1:10">
      <c r="A15" s="119"/>
      <c r="B15" s="106" t="s">
        <v>786</v>
      </c>
      <c r="C15" s="217"/>
      <c r="D15" s="139"/>
      <c r="E15" s="150" t="s">
        <v>854</v>
      </c>
      <c r="F15" s="151"/>
      <c r="H15" s="282"/>
      <c r="I15" s="282"/>
      <c r="J15" s="282"/>
    </row>
    <row r="16" ht="15" customHeight="1" spans="1:6">
      <c r="A16" s="284" t="s">
        <v>787</v>
      </c>
      <c r="B16" s="122" t="s">
        <v>28</v>
      </c>
      <c r="C16" s="178" t="s">
        <v>900</v>
      </c>
      <c r="E16" s="150" t="s">
        <v>856</v>
      </c>
      <c r="F16" s="151"/>
    </row>
    <row r="17" ht="15" customHeight="1" spans="1:6">
      <c r="A17" s="284"/>
      <c r="B17" s="122" t="s">
        <v>789</v>
      </c>
      <c r="C17" s="141" t="s">
        <v>901</v>
      </c>
      <c r="E17" s="150" t="s">
        <v>857</v>
      </c>
      <c r="F17" s="151"/>
    </row>
    <row r="18" ht="15" customHeight="1" spans="1:6">
      <c r="A18" s="284"/>
      <c r="B18" s="122" t="s">
        <v>785</v>
      </c>
      <c r="C18" s="285"/>
      <c r="E18" s="150" t="s">
        <v>858</v>
      </c>
      <c r="F18" s="151"/>
    </row>
    <row r="19" ht="15" customHeight="1" spans="1:6">
      <c r="A19" s="102" t="s">
        <v>792</v>
      </c>
      <c r="B19" s="102"/>
      <c r="C19" s="286" t="s">
        <v>76</v>
      </c>
      <c r="E19" s="150" t="s">
        <v>859</v>
      </c>
      <c r="F19" s="151"/>
    </row>
    <row r="20" ht="15" customHeight="1" spans="1:6">
      <c r="A20" s="119" t="s">
        <v>793</v>
      </c>
      <c r="B20" s="287" t="s">
        <v>794</v>
      </c>
      <c r="C20" s="288" t="s">
        <v>76</v>
      </c>
      <c r="E20" s="150" t="s">
        <v>860</v>
      </c>
      <c r="F20" s="151"/>
    </row>
    <row r="21" ht="15" customHeight="1" spans="1:6">
      <c r="A21" s="119"/>
      <c r="B21" s="287" t="s">
        <v>795</v>
      </c>
      <c r="C21" s="289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88" t="s">
        <v>902</v>
      </c>
      <c r="E22" s="150" t="s">
        <v>863</v>
      </c>
      <c r="F22" s="151"/>
    </row>
    <row r="23" ht="15" customHeight="1" spans="1:6">
      <c r="A23" s="290" t="s">
        <v>25</v>
      </c>
      <c r="B23" s="290"/>
      <c r="C23" s="291"/>
      <c r="E23" s="150" t="s">
        <v>864</v>
      </c>
      <c r="F23" s="151"/>
    </row>
    <row r="24" ht="15.75" customHeight="1" spans="1:6">
      <c r="A24" s="292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292"/>
      <c r="B25" s="122" t="s">
        <v>801</v>
      </c>
      <c r="C25" s="141" t="s">
        <v>76</v>
      </c>
    </row>
    <row r="26" ht="15" customHeight="1" spans="1:3">
      <c r="A26" s="293"/>
      <c r="B26" s="293"/>
      <c r="C26" s="293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I27" sqref="I27"/>
    </sheetView>
  </sheetViews>
  <sheetFormatPr defaultColWidth="9.14285714285714" defaultRowHeight="14.25" customHeight="1"/>
  <cols>
    <col min="1" max="1" width="15.2761904761905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5.4095238095238" style="97"/>
    <col min="11" max="16384" width="9.13333333333333" style="97"/>
  </cols>
  <sheetData>
    <row r="1" ht="21" customHeight="1" spans="1:10">
      <c r="A1" s="253" t="s">
        <v>903</v>
      </c>
      <c r="B1" s="253"/>
      <c r="C1" s="180" t="s">
        <v>3</v>
      </c>
      <c r="D1" s="57"/>
      <c r="E1" s="147" t="s">
        <v>844</v>
      </c>
      <c r="F1" s="147"/>
      <c r="H1" s="268" t="s">
        <v>762</v>
      </c>
      <c r="I1" s="268"/>
      <c r="J1" s="26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268"/>
      <c r="I2" s="268"/>
      <c r="J2" s="268"/>
    </row>
    <row r="3" customHeight="1" spans="1:6">
      <c r="A3" s="102" t="s">
        <v>8</v>
      </c>
      <c r="B3" s="102"/>
      <c r="C3" s="228" t="s">
        <v>904</v>
      </c>
      <c r="D3" s="139"/>
      <c r="E3" s="150" t="s">
        <v>12</v>
      </c>
      <c r="F3" s="151"/>
    </row>
    <row r="4" customHeight="1" spans="1:10">
      <c r="A4" s="102" t="s">
        <v>9</v>
      </c>
      <c r="B4" s="102"/>
      <c r="C4" s="228" t="s">
        <v>85</v>
      </c>
      <c r="D4" s="139"/>
      <c r="E4" s="150" t="s">
        <v>764</v>
      </c>
      <c r="F4" s="151"/>
      <c r="H4" s="147" t="s">
        <v>765</v>
      </c>
      <c r="I4" s="147"/>
      <c r="J4" s="147"/>
    </row>
    <row r="5" customHeight="1" spans="1:10">
      <c r="A5" s="102" t="s">
        <v>766</v>
      </c>
      <c r="B5" s="102"/>
      <c r="C5" s="141" t="s">
        <v>905</v>
      </c>
      <c r="D5" s="139"/>
      <c r="E5" s="152" t="s">
        <v>15</v>
      </c>
      <c r="F5" s="153"/>
      <c r="H5" s="277" t="s">
        <v>769</v>
      </c>
      <c r="I5" s="277"/>
      <c r="J5" s="149"/>
    </row>
    <row r="6" customHeight="1" spans="1:10">
      <c r="A6" s="102" t="s">
        <v>770</v>
      </c>
      <c r="B6" s="102"/>
      <c r="C6" s="141" t="s">
        <v>76</v>
      </c>
      <c r="D6" s="139"/>
      <c r="H6" s="278" t="s">
        <v>772</v>
      </c>
      <c r="I6" s="278"/>
      <c r="J6" s="15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279" t="s">
        <v>774</v>
      </c>
      <c r="I7" s="279"/>
      <c r="J7" s="153"/>
    </row>
    <row r="8" ht="15" customHeight="1" spans="1:6">
      <c r="A8" s="102" t="s">
        <v>10</v>
      </c>
      <c r="B8" s="106" t="s">
        <v>28</v>
      </c>
      <c r="C8" s="214" t="s">
        <v>906</v>
      </c>
      <c r="D8" s="139"/>
      <c r="E8" s="148" t="s">
        <v>798</v>
      </c>
      <c r="F8" s="149"/>
    </row>
    <row r="9" customHeight="1" spans="1:10">
      <c r="A9" s="102"/>
      <c r="B9" s="106" t="s">
        <v>29</v>
      </c>
      <c r="C9" s="215" t="s">
        <v>907</v>
      </c>
      <c r="D9" s="139"/>
      <c r="E9" s="150" t="s">
        <v>800</v>
      </c>
      <c r="F9" s="151"/>
      <c r="H9" s="147" t="s">
        <v>777</v>
      </c>
      <c r="I9" s="147"/>
      <c r="J9" s="147"/>
    </row>
    <row r="10" customHeight="1" spans="1:10">
      <c r="A10" s="102" t="s">
        <v>11</v>
      </c>
      <c r="B10" s="102"/>
      <c r="C10" s="178" t="s">
        <v>908</v>
      </c>
      <c r="D10" s="139"/>
      <c r="E10" s="152" t="s">
        <v>802</v>
      </c>
      <c r="F10" s="153"/>
      <c r="H10" s="280"/>
      <c r="I10" s="280"/>
      <c r="J10" s="280"/>
    </row>
    <row r="11" customHeight="1" spans="1:10">
      <c r="A11" s="102" t="s">
        <v>12</v>
      </c>
      <c r="B11" s="102"/>
      <c r="C11" s="216">
        <v>41037</v>
      </c>
      <c r="D11" s="139"/>
      <c r="H11" s="281"/>
      <c r="I11" s="281"/>
      <c r="J11" s="281"/>
    </row>
    <row r="12" customHeight="1" spans="1:10">
      <c r="A12" s="102" t="s">
        <v>780</v>
      </c>
      <c r="B12" s="102"/>
      <c r="C12" s="216">
        <v>41037</v>
      </c>
      <c r="D12" s="139"/>
      <c r="E12" s="147" t="s">
        <v>851</v>
      </c>
      <c r="F12" s="147"/>
      <c r="H12" s="147" t="s">
        <v>781</v>
      </c>
      <c r="I12" s="147"/>
      <c r="J12" s="147"/>
    </row>
    <row r="13" customHeight="1" spans="1:10">
      <c r="A13" s="102" t="s">
        <v>15</v>
      </c>
      <c r="B13" s="102"/>
      <c r="C13" s="216">
        <v>41401</v>
      </c>
      <c r="D13" s="139"/>
      <c r="E13" s="148" t="s">
        <v>852</v>
      </c>
      <c r="F13" s="149"/>
      <c r="H13" s="282"/>
      <c r="I13" s="282"/>
      <c r="J13" s="282"/>
    </row>
    <row r="14" customHeight="1" spans="1:10">
      <c r="A14" s="119" t="s">
        <v>43</v>
      </c>
      <c r="B14" s="106" t="s">
        <v>785</v>
      </c>
      <c r="C14" s="216">
        <v>41059</v>
      </c>
      <c r="D14" s="139"/>
      <c r="E14" s="150" t="s">
        <v>853</v>
      </c>
      <c r="F14" s="151"/>
      <c r="H14" s="282"/>
      <c r="I14" s="282"/>
      <c r="J14" s="282"/>
    </row>
    <row r="15" customHeight="1" spans="1:10">
      <c r="A15" s="119"/>
      <c r="B15" s="106" t="s">
        <v>786</v>
      </c>
      <c r="C15" s="217">
        <v>73</v>
      </c>
      <c r="D15" s="139"/>
      <c r="E15" s="150" t="s">
        <v>854</v>
      </c>
      <c r="F15" s="151"/>
      <c r="H15" s="282"/>
      <c r="I15" s="282"/>
      <c r="J15" s="282"/>
    </row>
    <row r="16" ht="15" customHeight="1" spans="1:6">
      <c r="A16" s="119" t="s">
        <v>787</v>
      </c>
      <c r="B16" s="122" t="s">
        <v>28</v>
      </c>
      <c r="C16" s="178" t="s">
        <v>900</v>
      </c>
      <c r="E16" s="150" t="s">
        <v>856</v>
      </c>
      <c r="F16" s="151"/>
    </row>
    <row r="17" ht="15" customHeight="1" spans="1:6">
      <c r="A17" s="119"/>
      <c r="B17" s="122" t="s">
        <v>789</v>
      </c>
      <c r="C17" s="236">
        <v>60</v>
      </c>
      <c r="E17" s="150" t="s">
        <v>857</v>
      </c>
      <c r="F17" s="151"/>
    </row>
    <row r="18" ht="15" customHeight="1" spans="1:6">
      <c r="A18" s="119"/>
      <c r="B18" s="122" t="s">
        <v>785</v>
      </c>
      <c r="C18" s="235">
        <v>41057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236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909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>
        <v>24468.64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A32" sqref="A32"/>
    </sheetView>
  </sheetViews>
  <sheetFormatPr defaultColWidth="9.14285714285714" defaultRowHeight="14.25" customHeight="1"/>
  <cols>
    <col min="1" max="1" width="15.1333333333333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760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904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86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905</v>
      </c>
      <c r="D5" s="20"/>
      <c r="E5" s="230" t="s">
        <v>15</v>
      </c>
      <c r="F5" s="14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910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209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908</v>
      </c>
      <c r="D10" s="20"/>
      <c r="E10" s="230" t="s">
        <v>802</v>
      </c>
      <c r="F10" s="142"/>
      <c r="H10" s="113"/>
      <c r="I10" s="113"/>
      <c r="J10" s="113"/>
    </row>
    <row r="11" customHeight="1" spans="1:10">
      <c r="A11" s="102" t="s">
        <v>12</v>
      </c>
      <c r="B11" s="102"/>
      <c r="C11" s="216">
        <v>41040</v>
      </c>
      <c r="D11" s="20"/>
      <c r="H11" s="115"/>
      <c r="I11" s="115"/>
      <c r="J11" s="115"/>
    </row>
    <row r="12" customHeight="1" spans="1:10">
      <c r="A12" s="102" t="s">
        <v>780</v>
      </c>
      <c r="B12" s="102"/>
      <c r="C12" s="216">
        <v>41040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41404</v>
      </c>
      <c r="D13" s="20"/>
      <c r="E13" s="227" t="s">
        <v>852</v>
      </c>
      <c r="F13" s="1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41059</v>
      </c>
      <c r="D14" s="20"/>
      <c r="E14" s="229" t="s">
        <v>853</v>
      </c>
      <c r="F14" s="141"/>
      <c r="H14" s="93"/>
      <c r="I14" s="93"/>
      <c r="J14" s="93"/>
    </row>
    <row r="15" customHeight="1" spans="1:10">
      <c r="A15" s="119"/>
      <c r="B15" s="106" t="s">
        <v>786</v>
      </c>
      <c r="C15" s="217">
        <v>73</v>
      </c>
      <c r="D15" s="20"/>
      <c r="E15" s="229" t="s">
        <v>854</v>
      </c>
      <c r="F15" s="14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900</v>
      </c>
      <c r="E16" s="229" t="s">
        <v>856</v>
      </c>
      <c r="F16" s="141"/>
    </row>
    <row r="17" ht="15" customHeight="1" spans="1:6">
      <c r="A17" s="119"/>
      <c r="B17" s="122" t="s">
        <v>789</v>
      </c>
      <c r="C17" s="236">
        <v>61</v>
      </c>
      <c r="E17" s="229" t="s">
        <v>857</v>
      </c>
      <c r="F17" s="141"/>
    </row>
    <row r="18" ht="15" customHeight="1" spans="1:6">
      <c r="A18" s="119"/>
      <c r="B18" s="122" t="s">
        <v>785</v>
      </c>
      <c r="C18" s="235">
        <v>41057</v>
      </c>
      <c r="E18" s="229" t="s">
        <v>858</v>
      </c>
      <c r="F18" s="141"/>
    </row>
    <row r="19" ht="15" customHeight="1" spans="1:6">
      <c r="A19" s="102" t="s">
        <v>792</v>
      </c>
      <c r="B19" s="102"/>
      <c r="C19" s="111" t="s">
        <v>76</v>
      </c>
      <c r="E19" s="229" t="s">
        <v>859</v>
      </c>
      <c r="F19" s="141"/>
    </row>
    <row r="20" ht="15" customHeight="1" spans="1:6">
      <c r="A20" s="119" t="s">
        <v>793</v>
      </c>
      <c r="B20" s="122" t="s">
        <v>794</v>
      </c>
      <c r="C20" s="214" t="s">
        <v>76</v>
      </c>
      <c r="E20" s="229" t="s">
        <v>860</v>
      </c>
      <c r="F20" s="141"/>
    </row>
    <row r="21" ht="15" customHeight="1" spans="1:6">
      <c r="A21" s="119"/>
      <c r="B21" s="122" t="s">
        <v>795</v>
      </c>
      <c r="C21" s="234" t="s">
        <v>76</v>
      </c>
      <c r="E21" s="229" t="s">
        <v>861</v>
      </c>
      <c r="F21" s="141"/>
    </row>
    <row r="22" ht="15" customHeight="1" spans="1:6">
      <c r="A22" s="102" t="s">
        <v>67</v>
      </c>
      <c r="B22" s="102"/>
      <c r="C22" s="214" t="s">
        <v>911</v>
      </c>
      <c r="E22" s="229" t="s">
        <v>863</v>
      </c>
      <c r="F22" s="141"/>
    </row>
    <row r="23" ht="15" customHeight="1" spans="1:6">
      <c r="A23" s="102" t="s">
        <v>25</v>
      </c>
      <c r="B23" s="102"/>
      <c r="C23" s="237">
        <v>50838.5</v>
      </c>
      <c r="E23" s="229" t="s">
        <v>864</v>
      </c>
      <c r="F23" s="141"/>
    </row>
    <row r="24" ht="15.75" customHeight="1" spans="1:6">
      <c r="A24" s="129" t="s">
        <v>799</v>
      </c>
      <c r="B24" s="122" t="s">
        <v>66</v>
      </c>
      <c r="C24" s="141"/>
      <c r="E24" s="230" t="s">
        <v>865</v>
      </c>
      <c r="F24" s="142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C16" sqref="C16"/>
    </sheetView>
  </sheetViews>
  <sheetFormatPr defaultColWidth="9.14285714285714" defaultRowHeight="14.25" customHeight="1"/>
  <cols>
    <col min="1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5.4095238095238" style="97"/>
    <col min="11" max="16384" width="9.13333333333333" style="97"/>
  </cols>
  <sheetData>
    <row r="1" ht="21" customHeight="1" spans="1:10">
      <c r="A1" s="253" t="s">
        <v>804</v>
      </c>
      <c r="B1" s="253"/>
      <c r="C1" s="180" t="s">
        <v>3</v>
      </c>
      <c r="D1" s="57"/>
      <c r="E1" s="147" t="s">
        <v>844</v>
      </c>
      <c r="F1" s="147"/>
      <c r="H1" s="268" t="s">
        <v>762</v>
      </c>
      <c r="I1" s="268"/>
      <c r="J1" s="26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268"/>
      <c r="I2" s="268"/>
      <c r="J2" s="268"/>
    </row>
    <row r="3" customHeight="1" spans="1:6">
      <c r="A3" s="102" t="s">
        <v>8</v>
      </c>
      <c r="B3" s="102"/>
      <c r="C3" s="228" t="s">
        <v>904</v>
      </c>
      <c r="D3" s="139"/>
      <c r="E3" s="150" t="s">
        <v>12</v>
      </c>
      <c r="F3" s="151"/>
    </row>
    <row r="4" customHeight="1" spans="1:10">
      <c r="A4" s="102" t="s">
        <v>9</v>
      </c>
      <c r="B4" s="102"/>
      <c r="C4" s="228" t="s">
        <v>87</v>
      </c>
      <c r="D4" s="139"/>
      <c r="E4" s="150" t="s">
        <v>764</v>
      </c>
      <c r="F4" s="151"/>
      <c r="H4" s="147" t="s">
        <v>765</v>
      </c>
      <c r="I4" s="147"/>
      <c r="J4" s="147"/>
    </row>
    <row r="5" customHeight="1" spans="1:10">
      <c r="A5" s="102" t="s">
        <v>766</v>
      </c>
      <c r="B5" s="102"/>
      <c r="C5" s="141" t="s">
        <v>905</v>
      </c>
      <c r="D5" s="139"/>
      <c r="E5" s="152" t="s">
        <v>15</v>
      </c>
      <c r="F5" s="153"/>
      <c r="H5" s="277" t="s">
        <v>769</v>
      </c>
      <c r="I5" s="277"/>
      <c r="J5" s="149"/>
    </row>
    <row r="6" customHeight="1" spans="1:10">
      <c r="A6" s="102" t="s">
        <v>770</v>
      </c>
      <c r="B6" s="102"/>
      <c r="C6" s="141" t="s">
        <v>76</v>
      </c>
      <c r="D6" s="139"/>
      <c r="H6" s="278" t="s">
        <v>772</v>
      </c>
      <c r="I6" s="278"/>
      <c r="J6" s="15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279" t="s">
        <v>774</v>
      </c>
      <c r="I7" s="279"/>
      <c r="J7" s="153"/>
    </row>
    <row r="8" ht="15" customHeight="1" spans="1:6">
      <c r="A8" s="102" t="s">
        <v>10</v>
      </c>
      <c r="B8" s="106" t="s">
        <v>28</v>
      </c>
      <c r="C8" s="214" t="s">
        <v>912</v>
      </c>
      <c r="D8" s="139"/>
      <c r="E8" s="148" t="s">
        <v>798</v>
      </c>
      <c r="F8" s="149"/>
    </row>
    <row r="9" customHeight="1" spans="1:10">
      <c r="A9" s="102"/>
      <c r="B9" s="106" t="s">
        <v>29</v>
      </c>
      <c r="C9" s="215" t="s">
        <v>913</v>
      </c>
      <c r="D9" s="139"/>
      <c r="E9" s="150" t="s">
        <v>800</v>
      </c>
      <c r="F9" s="151"/>
      <c r="H9" s="147" t="s">
        <v>777</v>
      </c>
      <c r="I9" s="147"/>
      <c r="J9" s="147"/>
    </row>
    <row r="10" customHeight="1" spans="1:10">
      <c r="A10" s="102" t="s">
        <v>11</v>
      </c>
      <c r="B10" s="102"/>
      <c r="C10" s="178" t="s">
        <v>914</v>
      </c>
      <c r="D10" s="139"/>
      <c r="E10" s="152" t="s">
        <v>802</v>
      </c>
      <c r="F10" s="153"/>
      <c r="H10" s="280"/>
      <c r="I10" s="280"/>
      <c r="J10" s="280"/>
    </row>
    <row r="11" customHeight="1" spans="1:10">
      <c r="A11" s="102" t="s">
        <v>12</v>
      </c>
      <c r="B11" s="102"/>
      <c r="C11" s="216">
        <v>41040</v>
      </c>
      <c r="D11" s="139"/>
      <c r="H11" s="281"/>
      <c r="I11" s="281"/>
      <c r="J11" s="281"/>
    </row>
    <row r="12" customHeight="1" spans="1:10">
      <c r="A12" s="102" t="s">
        <v>780</v>
      </c>
      <c r="B12" s="102"/>
      <c r="C12" s="216">
        <v>41040</v>
      </c>
      <c r="D12" s="139"/>
      <c r="E12" s="147" t="s">
        <v>851</v>
      </c>
      <c r="F12" s="147"/>
      <c r="H12" s="147" t="s">
        <v>781</v>
      </c>
      <c r="I12" s="147"/>
      <c r="J12" s="147"/>
    </row>
    <row r="13" customHeight="1" spans="1:10">
      <c r="A13" s="102" t="s">
        <v>15</v>
      </c>
      <c r="B13" s="102"/>
      <c r="C13" s="233">
        <v>41404</v>
      </c>
      <c r="D13" s="139"/>
      <c r="E13" s="148" t="s">
        <v>852</v>
      </c>
      <c r="F13" s="149"/>
      <c r="H13" s="282"/>
      <c r="I13" s="282"/>
      <c r="J13" s="282"/>
    </row>
    <row r="14" customHeight="1" spans="1:10">
      <c r="A14" s="119" t="s">
        <v>43</v>
      </c>
      <c r="B14" s="106" t="s">
        <v>785</v>
      </c>
      <c r="C14" s="216">
        <v>41058</v>
      </c>
      <c r="D14" s="139"/>
      <c r="E14" s="150" t="s">
        <v>853</v>
      </c>
      <c r="F14" s="151"/>
      <c r="H14" s="282"/>
      <c r="I14" s="282"/>
      <c r="J14" s="282"/>
    </row>
    <row r="15" customHeight="1" spans="1:10">
      <c r="A15" s="119"/>
      <c r="B15" s="106" t="s">
        <v>786</v>
      </c>
      <c r="C15" s="283">
        <v>68</v>
      </c>
      <c r="D15" s="139"/>
      <c r="E15" s="150" t="s">
        <v>854</v>
      </c>
      <c r="F15" s="151"/>
      <c r="H15" s="282"/>
      <c r="I15" s="282"/>
      <c r="J15" s="282"/>
    </row>
    <row r="16" ht="15" customHeight="1" spans="1:6">
      <c r="A16" s="119" t="s">
        <v>787</v>
      </c>
      <c r="B16" s="122" t="s">
        <v>28</v>
      </c>
      <c r="C16" s="178" t="s">
        <v>915</v>
      </c>
      <c r="E16" s="150" t="s">
        <v>856</v>
      </c>
      <c r="F16" s="151"/>
    </row>
    <row r="17" ht="15" customHeight="1" spans="1:6">
      <c r="A17" s="119"/>
      <c r="B17" s="122" t="s">
        <v>789</v>
      </c>
      <c r="C17" s="236">
        <v>115</v>
      </c>
      <c r="E17" s="150" t="s">
        <v>857</v>
      </c>
      <c r="F17" s="151"/>
    </row>
    <row r="18" ht="15" customHeight="1" spans="1:6">
      <c r="A18" s="119"/>
      <c r="B18" s="122" t="s">
        <v>785</v>
      </c>
      <c r="C18" s="235">
        <v>41431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916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>
        <v>220462.6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SheetLayoutView="60" topLeftCell="A19" workbookViewId="0">
      <selection activeCell="A32" sqref="A32"/>
    </sheetView>
  </sheetViews>
  <sheetFormatPr defaultColWidth="9.14285714285714" defaultRowHeight="14.25" customHeight="1"/>
  <cols>
    <col min="1" max="1" width="14.9809523809524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5.4095238095238" style="97"/>
    <col min="11" max="16384" width="9.13333333333333" style="97"/>
  </cols>
  <sheetData>
    <row r="1" ht="21" customHeight="1" spans="1:10">
      <c r="A1" s="253" t="s">
        <v>917</v>
      </c>
      <c r="B1" s="253"/>
      <c r="C1" s="180" t="s">
        <v>3</v>
      </c>
      <c r="D1" s="57"/>
      <c r="E1" s="147" t="s">
        <v>844</v>
      </c>
      <c r="F1" s="147"/>
      <c r="H1" s="268" t="s">
        <v>762</v>
      </c>
      <c r="I1" s="268"/>
      <c r="J1" s="26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268"/>
      <c r="I2" s="268"/>
      <c r="J2" s="268"/>
    </row>
    <row r="3" customHeight="1" spans="1:6">
      <c r="A3" s="102" t="s">
        <v>8</v>
      </c>
      <c r="B3" s="102"/>
      <c r="C3" s="228" t="s">
        <v>918</v>
      </c>
      <c r="D3" s="139"/>
      <c r="E3" s="150" t="s">
        <v>12</v>
      </c>
      <c r="F3" s="151"/>
    </row>
    <row r="4" customHeight="1" spans="1:10">
      <c r="A4" s="102" t="s">
        <v>9</v>
      </c>
      <c r="B4" s="102"/>
      <c r="C4" s="228" t="s">
        <v>76</v>
      </c>
      <c r="D4" s="139"/>
      <c r="E4" s="150" t="s">
        <v>764</v>
      </c>
      <c r="F4" s="151"/>
      <c r="H4" s="147" t="s">
        <v>765</v>
      </c>
      <c r="I4" s="147"/>
      <c r="J4" s="147"/>
    </row>
    <row r="5" customHeight="1" spans="1:10">
      <c r="A5" s="102" t="s">
        <v>766</v>
      </c>
      <c r="B5" s="102"/>
      <c r="C5" s="141" t="s">
        <v>919</v>
      </c>
      <c r="D5" s="139"/>
      <c r="E5" s="152" t="s">
        <v>15</v>
      </c>
      <c r="F5" s="153"/>
      <c r="H5" s="277" t="s">
        <v>769</v>
      </c>
      <c r="I5" s="277"/>
      <c r="J5" s="149"/>
    </row>
    <row r="6" customHeight="1" spans="1:10">
      <c r="A6" s="102" t="s">
        <v>770</v>
      </c>
      <c r="B6" s="102"/>
      <c r="C6" s="141" t="s">
        <v>76</v>
      </c>
      <c r="D6" s="139"/>
      <c r="H6" s="278" t="s">
        <v>772</v>
      </c>
      <c r="I6" s="278"/>
      <c r="J6" s="15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279" t="s">
        <v>774</v>
      </c>
      <c r="I7" s="279"/>
      <c r="J7" s="153"/>
    </row>
    <row r="8" ht="15" customHeight="1" spans="1:6">
      <c r="A8" s="102" t="s">
        <v>10</v>
      </c>
      <c r="B8" s="106" t="s">
        <v>28</v>
      </c>
      <c r="C8" s="214" t="s">
        <v>920</v>
      </c>
      <c r="D8" s="139"/>
      <c r="E8" s="148" t="s">
        <v>798</v>
      </c>
      <c r="F8" s="149"/>
    </row>
    <row r="9" customHeight="1" spans="1:10">
      <c r="A9" s="102"/>
      <c r="B9" s="106" t="s">
        <v>29</v>
      </c>
      <c r="C9" s="215" t="s">
        <v>921</v>
      </c>
      <c r="D9" s="139"/>
      <c r="E9" s="150" t="s">
        <v>800</v>
      </c>
      <c r="F9" s="151"/>
      <c r="H9" s="147" t="s">
        <v>777</v>
      </c>
      <c r="I9" s="147"/>
      <c r="J9" s="147"/>
    </row>
    <row r="10" customHeight="1" spans="1:10">
      <c r="A10" s="102" t="s">
        <v>11</v>
      </c>
      <c r="B10" s="102"/>
      <c r="C10" s="178" t="s">
        <v>922</v>
      </c>
      <c r="D10" s="139"/>
      <c r="E10" s="152" t="s">
        <v>802</v>
      </c>
      <c r="F10" s="153"/>
      <c r="H10" s="280"/>
      <c r="I10" s="280"/>
      <c r="J10" s="280"/>
    </row>
    <row r="11" customHeight="1" spans="1:10">
      <c r="A11" s="102" t="s">
        <v>12</v>
      </c>
      <c r="B11" s="102"/>
      <c r="C11" s="216">
        <v>41060</v>
      </c>
      <c r="D11" s="139"/>
      <c r="H11" s="281"/>
      <c r="I11" s="281"/>
      <c r="J11" s="281"/>
    </row>
    <row r="12" customHeight="1" spans="1:10">
      <c r="A12" s="102" t="s">
        <v>780</v>
      </c>
      <c r="B12" s="102"/>
      <c r="C12" s="216">
        <v>41060</v>
      </c>
      <c r="D12" s="139"/>
      <c r="E12" s="147" t="s">
        <v>851</v>
      </c>
      <c r="F12" s="147"/>
      <c r="H12" s="147" t="s">
        <v>781</v>
      </c>
      <c r="I12" s="147"/>
      <c r="J12" s="147"/>
    </row>
    <row r="13" customHeight="1" spans="1:10">
      <c r="A13" s="102" t="s">
        <v>15</v>
      </c>
      <c r="B13" s="102"/>
      <c r="C13" s="233">
        <v>41150</v>
      </c>
      <c r="D13" s="139"/>
      <c r="E13" s="148" t="s">
        <v>852</v>
      </c>
      <c r="F13" s="149"/>
      <c r="H13" s="282"/>
      <c r="I13" s="282"/>
      <c r="J13" s="282"/>
    </row>
    <row r="14" customHeight="1" spans="1:10">
      <c r="A14" s="119" t="s">
        <v>43</v>
      </c>
      <c r="B14" s="106" t="s">
        <v>785</v>
      </c>
      <c r="C14" s="216">
        <v>41065</v>
      </c>
      <c r="D14" s="139"/>
      <c r="E14" s="150" t="s">
        <v>853</v>
      </c>
      <c r="F14" s="151"/>
      <c r="H14" s="282"/>
      <c r="I14" s="282"/>
      <c r="J14" s="282"/>
    </row>
    <row r="15" customHeight="1" spans="1:10">
      <c r="A15" s="119"/>
      <c r="B15" s="106" t="s">
        <v>786</v>
      </c>
      <c r="C15" s="217">
        <v>69</v>
      </c>
      <c r="D15" s="139"/>
      <c r="E15" s="150" t="s">
        <v>854</v>
      </c>
      <c r="F15" s="151"/>
      <c r="H15" s="282"/>
      <c r="I15" s="282"/>
      <c r="J15" s="282"/>
    </row>
    <row r="16" ht="15" customHeight="1" spans="1:6">
      <c r="A16" s="119" t="s">
        <v>787</v>
      </c>
      <c r="B16" s="122" t="s">
        <v>28</v>
      </c>
      <c r="C16" s="178" t="s">
        <v>855</v>
      </c>
      <c r="E16" s="150" t="s">
        <v>856</v>
      </c>
      <c r="F16" s="151"/>
    </row>
    <row r="17" ht="15" customHeight="1" spans="1:6">
      <c r="A17" s="119"/>
      <c r="B17" s="122" t="s">
        <v>789</v>
      </c>
      <c r="C17" s="236">
        <v>59</v>
      </c>
      <c r="E17" s="150" t="s">
        <v>857</v>
      </c>
      <c r="F17" s="151"/>
    </row>
    <row r="18" ht="15" customHeight="1" spans="1:6">
      <c r="A18" s="119"/>
      <c r="B18" s="122" t="s">
        <v>785</v>
      </c>
      <c r="C18" s="235">
        <v>41057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236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923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>
        <v>11350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SheetLayoutView="60" workbookViewId="0">
      <selection activeCell="H1" sqref="H1:J2"/>
    </sheetView>
  </sheetViews>
  <sheetFormatPr defaultColWidth="9.14285714285714" defaultRowHeight="14.25" customHeight="1"/>
  <cols>
    <col min="1" max="2" width="14.6952380952381" style="11"/>
    <col min="3" max="3" width="51.8380952380952" style="11"/>
    <col min="4" max="4" width="4.27619047619048" style="11"/>
    <col min="5" max="5" width="18.8380952380952" style="11"/>
    <col min="6" max="6" width="48.1333333333333" style="11"/>
    <col min="7" max="7" width="3.55238095238095" style="11"/>
    <col min="8" max="8" width="9.13333333333333" style="11"/>
    <col min="9" max="9" width="8.55238095238095" style="11"/>
    <col min="10" max="10" width="15.4095238095238" style="11"/>
    <col min="11" max="16384" width="9.13333333333333" style="11"/>
  </cols>
  <sheetData>
    <row r="1" ht="21" customHeight="1" spans="1:10">
      <c r="A1" s="267" t="s">
        <v>924</v>
      </c>
      <c r="B1" s="267"/>
      <c r="C1" s="180" t="s">
        <v>3</v>
      </c>
      <c r="D1" s="57"/>
      <c r="E1" s="10" t="s">
        <v>844</v>
      </c>
      <c r="F1" s="10"/>
      <c r="H1" s="268" t="s">
        <v>762</v>
      </c>
      <c r="I1" s="268"/>
      <c r="J1" s="268"/>
    </row>
    <row r="2" ht="21" customHeight="1" spans="1:10">
      <c r="A2" s="269">
        <v>2012</v>
      </c>
      <c r="B2" s="269"/>
      <c r="C2" s="270">
        <f ca="1">TODAY()</f>
        <v>44236</v>
      </c>
      <c r="D2" s="58"/>
      <c r="E2" s="117" t="s">
        <v>845</v>
      </c>
      <c r="F2" s="82"/>
      <c r="H2" s="268"/>
      <c r="I2" s="268"/>
      <c r="J2" s="268"/>
    </row>
    <row r="3" customHeight="1" spans="1:6">
      <c r="A3" s="102" t="s">
        <v>8</v>
      </c>
      <c r="B3" s="102"/>
      <c r="C3" s="228" t="s">
        <v>925</v>
      </c>
      <c r="D3" s="59"/>
      <c r="E3" s="99" t="s">
        <v>12</v>
      </c>
      <c r="F3" s="28"/>
    </row>
    <row r="4" customHeight="1" spans="1:10">
      <c r="A4" s="102" t="s">
        <v>9</v>
      </c>
      <c r="B4" s="102"/>
      <c r="C4" s="228" t="s">
        <v>926</v>
      </c>
      <c r="D4" s="59"/>
      <c r="E4" s="99" t="s">
        <v>764</v>
      </c>
      <c r="F4" s="28"/>
      <c r="H4" s="10" t="s">
        <v>765</v>
      </c>
      <c r="I4" s="10"/>
      <c r="J4" s="10"/>
    </row>
    <row r="5" customHeight="1" spans="1:10">
      <c r="A5" s="102" t="s">
        <v>766</v>
      </c>
      <c r="B5" s="102"/>
      <c r="C5" s="141" t="s">
        <v>927</v>
      </c>
      <c r="D5" s="59"/>
      <c r="E5" s="109" t="s">
        <v>15</v>
      </c>
      <c r="F5" s="62"/>
      <c r="H5" s="271" t="s">
        <v>769</v>
      </c>
      <c r="I5" s="271"/>
      <c r="J5" s="82"/>
    </row>
    <row r="6" customHeight="1" spans="1:10">
      <c r="A6" s="102" t="s">
        <v>770</v>
      </c>
      <c r="B6" s="102"/>
      <c r="C6" s="141" t="s">
        <v>928</v>
      </c>
      <c r="D6" s="59"/>
      <c r="H6" s="272" t="s">
        <v>772</v>
      </c>
      <c r="I6" s="272"/>
      <c r="J6" s="28"/>
    </row>
    <row r="7" ht="15.75" customHeight="1" spans="1:10">
      <c r="A7" s="102" t="s">
        <v>773</v>
      </c>
      <c r="B7" s="102"/>
      <c r="C7" s="238" t="s">
        <v>86</v>
      </c>
      <c r="D7" s="59"/>
      <c r="E7" s="10" t="s">
        <v>797</v>
      </c>
      <c r="F7" s="10"/>
      <c r="H7" s="273" t="s">
        <v>774</v>
      </c>
      <c r="I7" s="273"/>
      <c r="J7" s="62"/>
    </row>
    <row r="8" ht="15" customHeight="1" spans="1:6">
      <c r="A8" s="102" t="s">
        <v>10</v>
      </c>
      <c r="B8" s="106" t="s">
        <v>28</v>
      </c>
      <c r="C8" s="214" t="s">
        <v>929</v>
      </c>
      <c r="D8" s="59"/>
      <c r="E8" s="117" t="s">
        <v>798</v>
      </c>
      <c r="F8" s="82"/>
    </row>
    <row r="9" ht="15.75" customHeight="1" spans="1:10">
      <c r="A9" s="102"/>
      <c r="B9" s="106" t="s">
        <v>29</v>
      </c>
      <c r="C9" s="215" t="s">
        <v>930</v>
      </c>
      <c r="D9" s="59"/>
      <c r="E9" s="99" t="s">
        <v>800</v>
      </c>
      <c r="F9" s="28"/>
      <c r="H9" s="10" t="s">
        <v>777</v>
      </c>
      <c r="I9" s="10"/>
      <c r="J9" s="10"/>
    </row>
    <row r="10" customHeight="1" spans="1:10">
      <c r="A10" s="102" t="s">
        <v>11</v>
      </c>
      <c r="B10" s="102"/>
      <c r="C10" s="178" t="s">
        <v>931</v>
      </c>
      <c r="D10" s="59"/>
      <c r="E10" s="109" t="s">
        <v>802</v>
      </c>
      <c r="F10" s="62"/>
      <c r="H10" s="274"/>
      <c r="I10" s="274"/>
      <c r="J10" s="274"/>
    </row>
    <row r="11" customHeight="1" spans="1:10">
      <c r="A11" s="102" t="s">
        <v>12</v>
      </c>
      <c r="B11" s="102"/>
      <c r="C11" s="216">
        <v>41142</v>
      </c>
      <c r="D11" s="59"/>
      <c r="H11" s="275"/>
      <c r="I11" s="275"/>
      <c r="J11" s="275"/>
    </row>
    <row r="12" customHeight="1" spans="1:10">
      <c r="A12" s="102" t="s">
        <v>780</v>
      </c>
      <c r="B12" s="102"/>
      <c r="C12" s="216">
        <v>41142</v>
      </c>
      <c r="D12" s="59"/>
      <c r="E12" s="10" t="s">
        <v>851</v>
      </c>
      <c r="F12" s="10"/>
      <c r="H12" s="10" t="s">
        <v>781</v>
      </c>
      <c r="I12" s="10"/>
      <c r="J12" s="10"/>
    </row>
    <row r="13" customHeight="1" spans="1:10">
      <c r="A13" s="102" t="s">
        <v>15</v>
      </c>
      <c r="B13" s="102"/>
      <c r="C13" s="233">
        <v>41507</v>
      </c>
      <c r="D13" s="59"/>
      <c r="E13" s="117" t="s">
        <v>852</v>
      </c>
      <c r="F13" s="82"/>
      <c r="H13" s="276"/>
      <c r="I13" s="276"/>
      <c r="J13" s="276"/>
    </row>
    <row r="14" customHeight="1" spans="1:10">
      <c r="A14" s="119" t="s">
        <v>43</v>
      </c>
      <c r="B14" s="106" t="s">
        <v>785</v>
      </c>
      <c r="C14" s="216">
        <v>41201</v>
      </c>
      <c r="D14" s="59"/>
      <c r="E14" s="99" t="s">
        <v>853</v>
      </c>
      <c r="F14" s="28"/>
      <c r="H14" s="276"/>
      <c r="I14" s="276"/>
      <c r="J14" s="276"/>
    </row>
    <row r="15" customHeight="1" spans="1:10">
      <c r="A15" s="119"/>
      <c r="B15" s="106" t="s">
        <v>786</v>
      </c>
      <c r="C15" s="217">
        <v>83</v>
      </c>
      <c r="D15" s="59"/>
      <c r="E15" s="99" t="s">
        <v>854</v>
      </c>
      <c r="F15" s="28"/>
      <c r="H15" s="276"/>
      <c r="I15" s="276"/>
      <c r="J15" s="276"/>
    </row>
    <row r="16" ht="15" customHeight="1" spans="1:6">
      <c r="A16" s="119" t="s">
        <v>787</v>
      </c>
      <c r="B16" s="122" t="s">
        <v>28</v>
      </c>
      <c r="C16" s="178" t="s">
        <v>855</v>
      </c>
      <c r="E16" s="99" t="s">
        <v>856</v>
      </c>
      <c r="F16" s="28"/>
    </row>
    <row r="17" ht="15" customHeight="1" spans="1:6">
      <c r="A17" s="119"/>
      <c r="B17" s="122" t="s">
        <v>789</v>
      </c>
      <c r="C17" s="236">
        <v>113</v>
      </c>
      <c r="E17" s="99" t="s">
        <v>857</v>
      </c>
      <c r="F17" s="28"/>
    </row>
    <row r="18" ht="15" customHeight="1" spans="1:6">
      <c r="A18" s="119"/>
      <c r="B18" s="122" t="s">
        <v>785</v>
      </c>
      <c r="C18" s="235">
        <v>41163</v>
      </c>
      <c r="E18" s="99" t="s">
        <v>858</v>
      </c>
      <c r="F18" s="28"/>
    </row>
    <row r="19" ht="15" customHeight="1" spans="1:6">
      <c r="A19" s="102" t="s">
        <v>792</v>
      </c>
      <c r="B19" s="102"/>
      <c r="C19" s="111" t="s">
        <v>76</v>
      </c>
      <c r="E19" s="99" t="s">
        <v>859</v>
      </c>
      <c r="F19" s="28"/>
    </row>
    <row r="20" ht="15" customHeight="1" spans="1:6">
      <c r="A20" s="119" t="s">
        <v>793</v>
      </c>
      <c r="B20" s="122" t="s">
        <v>794</v>
      </c>
      <c r="C20" s="214" t="s">
        <v>76</v>
      </c>
      <c r="E20" s="99" t="s">
        <v>860</v>
      </c>
      <c r="F20" s="28"/>
    </row>
    <row r="21" ht="15" customHeight="1" spans="1:6">
      <c r="A21" s="119"/>
      <c r="B21" s="122" t="s">
        <v>795</v>
      </c>
      <c r="C21" s="234" t="s">
        <v>76</v>
      </c>
      <c r="E21" s="99" t="s">
        <v>861</v>
      </c>
      <c r="F21" s="28"/>
    </row>
    <row r="22" ht="15" customHeight="1" spans="1:6">
      <c r="A22" s="102" t="s">
        <v>67</v>
      </c>
      <c r="B22" s="102"/>
      <c r="C22" s="214" t="s">
        <v>932</v>
      </c>
      <c r="E22" s="99" t="s">
        <v>863</v>
      </c>
      <c r="F22" s="28"/>
    </row>
    <row r="23" ht="15" customHeight="1" spans="1:6">
      <c r="A23" s="102" t="s">
        <v>25</v>
      </c>
      <c r="B23" s="102"/>
      <c r="C23" s="237">
        <v>49800</v>
      </c>
      <c r="E23" s="99" t="s">
        <v>864</v>
      </c>
      <c r="F23" s="28"/>
    </row>
    <row r="24" ht="15.75" customHeight="1" spans="1:6">
      <c r="A24" s="129" t="s">
        <v>799</v>
      </c>
      <c r="B24" s="122" t="s">
        <v>66</v>
      </c>
      <c r="C24" s="141"/>
      <c r="E24" s="109" t="s">
        <v>865</v>
      </c>
      <c r="F24" s="62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4.9809523809524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253" t="s">
        <v>933</v>
      </c>
      <c r="B1" s="253"/>
      <c r="C1" s="180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28" t="s">
        <v>934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28" t="s">
        <v>76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935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4" t="s">
        <v>936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/>
      <c r="B9" s="106" t="s">
        <v>29</v>
      </c>
      <c r="C9" s="215" t="s">
        <v>937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938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12</v>
      </c>
      <c r="B11" s="102"/>
      <c r="C11" s="216">
        <v>41162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216">
        <v>41162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41527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/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17"/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/>
      <c r="E16" s="150" t="s">
        <v>856</v>
      </c>
      <c r="F16" s="151"/>
    </row>
    <row r="17" ht="15" customHeight="1" spans="1:6">
      <c r="A17" s="119"/>
      <c r="B17" s="122" t="s">
        <v>789</v>
      </c>
      <c r="C17" s="141"/>
      <c r="E17" s="150" t="s">
        <v>857</v>
      </c>
      <c r="F17" s="151"/>
    </row>
    <row r="18" ht="15" customHeight="1" spans="1:6">
      <c r="A18" s="119"/>
      <c r="B18" s="122" t="s">
        <v>785</v>
      </c>
      <c r="C18" s="141"/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214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902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/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55" t="s">
        <v>76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4.8380952380952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253" t="s">
        <v>939</v>
      </c>
      <c r="B1" s="253"/>
      <c r="C1" s="180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28" t="s">
        <v>940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28" t="s">
        <v>93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941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4" t="s">
        <v>942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/>
      <c r="B9" s="106" t="s">
        <v>29</v>
      </c>
      <c r="C9" s="215" t="s">
        <v>943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944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12</v>
      </c>
      <c r="B11" s="102"/>
      <c r="C11" s="216">
        <v>41208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216">
        <v>41208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41537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41333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17">
        <v>64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788</v>
      </c>
      <c r="E16" s="150" t="s">
        <v>856</v>
      </c>
      <c r="F16" s="151"/>
    </row>
    <row r="17" ht="15" customHeight="1" spans="1:6">
      <c r="A17" s="119"/>
      <c r="B17" s="122" t="s">
        <v>789</v>
      </c>
      <c r="C17" s="234" t="s">
        <v>945</v>
      </c>
      <c r="E17" s="150" t="s">
        <v>857</v>
      </c>
      <c r="F17" s="151"/>
    </row>
    <row r="18" ht="15" customHeight="1" spans="1:6">
      <c r="A18" s="119"/>
      <c r="B18" s="122" t="s">
        <v>785</v>
      </c>
      <c r="C18" s="235">
        <v>41487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946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>
        <v>12930.58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4"/>
  </sheetPr>
  <dimension ref="A1:J57"/>
  <sheetViews>
    <sheetView showGridLines="0" zoomScale="80" zoomScaleNormal="80" zoomScaleSheetLayoutView="60" workbookViewId="0">
      <selection activeCell="C15" sqref="C15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760</v>
      </c>
      <c r="B1" s="96"/>
      <c r="C1" s="8" t="s">
        <v>3</v>
      </c>
      <c r="D1" s="9"/>
      <c r="E1" s="10" t="s">
        <v>761</v>
      </c>
      <c r="F1" s="10"/>
      <c r="G1" s="97"/>
      <c r="H1" s="98" t="s">
        <v>762</v>
      </c>
      <c r="I1" s="98"/>
      <c r="J1" s="98"/>
    </row>
    <row r="2" ht="21" customHeight="1" spans="1:10">
      <c r="A2" s="96">
        <v>2009</v>
      </c>
      <c r="B2" s="96"/>
      <c r="C2" s="13">
        <f ca="1">TODAY()</f>
        <v>44236</v>
      </c>
      <c r="D2" s="14"/>
      <c r="E2" s="150" t="s">
        <v>13</v>
      </c>
      <c r="F2" s="164">
        <v>40051</v>
      </c>
      <c r="G2" s="97"/>
      <c r="H2" s="98"/>
      <c r="I2" s="98"/>
      <c r="J2" s="98"/>
    </row>
    <row r="3" ht="15" customHeight="1" spans="1:7">
      <c r="A3" s="100" t="s">
        <v>8</v>
      </c>
      <c r="B3" s="100"/>
      <c r="C3" s="24" t="s">
        <v>763</v>
      </c>
      <c r="D3" s="20"/>
      <c r="E3" s="305" t="s">
        <v>15</v>
      </c>
      <c r="F3" s="249">
        <v>40416</v>
      </c>
      <c r="G3" s="97"/>
    </row>
    <row r="4" customHeight="1" spans="1:10">
      <c r="A4" s="102" t="s">
        <v>9</v>
      </c>
      <c r="B4" s="102"/>
      <c r="C4" s="24" t="s">
        <v>76</v>
      </c>
      <c r="D4" s="20"/>
      <c r="E4" s="305" t="s">
        <v>764</v>
      </c>
      <c r="F4" s="306">
        <v>40176</v>
      </c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767</v>
      </c>
      <c r="D5" s="20"/>
      <c r="E5" s="147" t="s">
        <v>768</v>
      </c>
      <c r="F5" s="147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307" t="s">
        <v>771</v>
      </c>
      <c r="F6" s="307"/>
      <c r="G6" s="97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20"/>
      <c r="E7" s="150" t="s">
        <v>13</v>
      </c>
      <c r="F7" s="164">
        <v>40416</v>
      </c>
      <c r="G7" s="97"/>
      <c r="H7" s="108" t="s">
        <v>774</v>
      </c>
      <c r="I7" s="108"/>
      <c r="J7" s="142"/>
    </row>
    <row r="8" ht="15" customHeight="1" spans="1:7">
      <c r="A8" s="102" t="s">
        <v>10</v>
      </c>
      <c r="B8" s="106" t="s">
        <v>28</v>
      </c>
      <c r="C8" s="107" t="s">
        <v>775</v>
      </c>
      <c r="D8" s="20"/>
      <c r="E8" s="150" t="s">
        <v>15</v>
      </c>
      <c r="F8" s="249">
        <v>40780</v>
      </c>
      <c r="G8" s="97"/>
    </row>
    <row r="9" ht="15.75" customHeight="1" spans="1:10">
      <c r="A9" s="102"/>
      <c r="B9" s="106" t="s">
        <v>29</v>
      </c>
      <c r="C9" s="33" t="s">
        <v>776</v>
      </c>
      <c r="D9" s="20"/>
      <c r="E9" s="150" t="s">
        <v>43</v>
      </c>
      <c r="F9" s="164">
        <v>40417</v>
      </c>
      <c r="G9" s="97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36" t="s">
        <v>778</v>
      </c>
      <c r="D10" s="20"/>
      <c r="E10" s="308" t="s">
        <v>779</v>
      </c>
      <c r="F10" s="308"/>
      <c r="G10" s="97"/>
      <c r="H10" s="113"/>
      <c r="I10" s="113"/>
      <c r="J10" s="113"/>
    </row>
    <row r="11" customHeight="1" spans="1:10">
      <c r="A11" s="102" t="s">
        <v>12</v>
      </c>
      <c r="B11" s="102"/>
      <c r="C11" s="111">
        <v>41143</v>
      </c>
      <c r="D11" s="20"/>
      <c r="E11" s="150" t="s">
        <v>13</v>
      </c>
      <c r="F11" s="164">
        <v>40781</v>
      </c>
      <c r="G11" s="97"/>
      <c r="H11" s="115"/>
      <c r="I11" s="115"/>
      <c r="J11" s="115"/>
    </row>
    <row r="12" customHeight="1" spans="1:10">
      <c r="A12" s="102" t="s">
        <v>780</v>
      </c>
      <c r="B12" s="102"/>
      <c r="C12" s="111">
        <v>41512</v>
      </c>
      <c r="D12" s="20"/>
      <c r="E12" s="150" t="s">
        <v>15</v>
      </c>
      <c r="F12" s="249">
        <v>41145</v>
      </c>
      <c r="G12" s="9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41877</v>
      </c>
      <c r="D13" s="20"/>
      <c r="E13" s="150" t="s">
        <v>43</v>
      </c>
      <c r="F13" s="164">
        <v>40890</v>
      </c>
      <c r="G13" s="97"/>
      <c r="H13" s="93" t="s">
        <v>782</v>
      </c>
      <c r="I13" s="93"/>
      <c r="J13" s="93"/>
    </row>
    <row r="14" customHeight="1" spans="1:10">
      <c r="A14" s="102" t="s">
        <v>783</v>
      </c>
      <c r="B14" s="102"/>
      <c r="C14" s="116">
        <v>41877</v>
      </c>
      <c r="D14" s="20"/>
      <c r="E14" s="308" t="s">
        <v>784</v>
      </c>
      <c r="F14" s="308"/>
      <c r="G14" s="97"/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111">
        <v>41347</v>
      </c>
      <c r="D15" s="20"/>
      <c r="E15" s="150" t="s">
        <v>13</v>
      </c>
      <c r="F15" s="164">
        <v>41147</v>
      </c>
      <c r="G15" s="97"/>
      <c r="H15" s="93"/>
      <c r="I15" s="93"/>
      <c r="J15" s="93"/>
    </row>
    <row r="16" ht="15" customHeight="1" spans="1:10">
      <c r="A16" s="119"/>
      <c r="B16" s="106" t="s">
        <v>786</v>
      </c>
      <c r="C16" s="121">
        <v>71</v>
      </c>
      <c r="E16" s="150" t="s">
        <v>15</v>
      </c>
      <c r="F16" s="249">
        <v>41512</v>
      </c>
      <c r="G16" s="97"/>
      <c r="H16" s="97"/>
      <c r="I16" s="97"/>
      <c r="J16" s="97"/>
    </row>
    <row r="17" ht="15" customHeight="1" spans="1:10">
      <c r="A17" s="119" t="s">
        <v>787</v>
      </c>
      <c r="B17" s="122" t="s">
        <v>28</v>
      </c>
      <c r="C17" s="36" t="s">
        <v>788</v>
      </c>
      <c r="E17" s="150" t="s">
        <v>43</v>
      </c>
      <c r="F17" s="164">
        <v>41347</v>
      </c>
      <c r="G17" s="97"/>
      <c r="H17" s="97"/>
      <c r="I17" s="97"/>
      <c r="J17" s="97"/>
    </row>
    <row r="18" ht="15" customHeight="1" spans="1:10">
      <c r="A18" s="119"/>
      <c r="B18" s="122" t="s">
        <v>789</v>
      </c>
      <c r="C18" s="124">
        <v>121</v>
      </c>
      <c r="E18" s="308" t="s">
        <v>790</v>
      </c>
      <c r="F18" s="308"/>
      <c r="G18" s="97" t="s">
        <v>791</v>
      </c>
      <c r="H18" s="97"/>
      <c r="I18" s="97"/>
      <c r="J18" s="97"/>
    </row>
    <row r="19" ht="15" customHeight="1" spans="1:10">
      <c r="A19" s="119"/>
      <c r="B19" s="122" t="s">
        <v>785</v>
      </c>
      <c r="C19" s="125">
        <v>41431</v>
      </c>
      <c r="E19" s="150" t="s">
        <v>13</v>
      </c>
      <c r="F19" s="164">
        <v>41512</v>
      </c>
      <c r="G19" s="97"/>
      <c r="H19" s="97"/>
      <c r="I19" s="97"/>
      <c r="J19" s="97"/>
    </row>
    <row r="20" ht="15" customHeight="1" spans="1:10">
      <c r="A20" s="102" t="s">
        <v>792</v>
      </c>
      <c r="B20" s="102"/>
      <c r="C20" s="111" t="s">
        <v>76</v>
      </c>
      <c r="E20" s="150" t="s">
        <v>15</v>
      </c>
      <c r="F20" s="249">
        <v>41877</v>
      </c>
      <c r="G20" s="97"/>
      <c r="H20" s="97"/>
      <c r="I20" s="97"/>
      <c r="J20" s="97"/>
    </row>
    <row r="21" ht="15" customHeight="1" spans="1:10">
      <c r="A21" s="119" t="s">
        <v>793</v>
      </c>
      <c r="B21" s="122" t="s">
        <v>794</v>
      </c>
      <c r="C21" s="107" t="s">
        <v>76</v>
      </c>
      <c r="E21" s="150" t="s">
        <v>43</v>
      </c>
      <c r="F21" s="164">
        <v>41533</v>
      </c>
      <c r="G21" s="97"/>
      <c r="H21" s="97"/>
      <c r="I21" s="97"/>
      <c r="J21" s="97"/>
    </row>
    <row r="22" ht="15.75" customHeight="1" spans="1:10">
      <c r="A22" s="119"/>
      <c r="B22" s="122" t="s">
        <v>795</v>
      </c>
      <c r="C22" s="127" t="s">
        <v>76</v>
      </c>
      <c r="E22" s="97"/>
      <c r="F22" s="97"/>
      <c r="G22" s="97"/>
      <c r="H22" s="97"/>
      <c r="I22" s="97"/>
      <c r="J22" s="97"/>
    </row>
    <row r="23" ht="15" customHeight="1" spans="1:10">
      <c r="A23" s="102" t="s">
        <v>67</v>
      </c>
      <c r="B23" s="102"/>
      <c r="C23" s="107" t="s">
        <v>796</v>
      </c>
      <c r="E23" s="147" t="s">
        <v>797</v>
      </c>
      <c r="F23" s="147"/>
      <c r="G23" s="97"/>
      <c r="H23" s="97"/>
      <c r="I23" s="97"/>
      <c r="J23" s="97"/>
    </row>
    <row r="24" ht="15" customHeight="1" spans="1:10">
      <c r="A24" s="102" t="s">
        <v>25</v>
      </c>
      <c r="B24" s="102"/>
      <c r="C24" s="128">
        <v>40000</v>
      </c>
      <c r="E24" s="148" t="s">
        <v>798</v>
      </c>
      <c r="F24" s="149"/>
      <c r="G24" s="97"/>
      <c r="H24" s="97"/>
      <c r="I24" s="97"/>
      <c r="J24" s="97"/>
    </row>
    <row r="25" ht="15" customHeight="1" spans="1:10">
      <c r="A25" s="129" t="s">
        <v>799</v>
      </c>
      <c r="B25" s="122" t="s">
        <v>66</v>
      </c>
      <c r="C25" s="26" t="s">
        <v>106</v>
      </c>
      <c r="E25" s="150" t="s">
        <v>800</v>
      </c>
      <c r="F25" s="151"/>
      <c r="G25" s="97"/>
      <c r="H25" s="97"/>
      <c r="I25" s="97"/>
      <c r="J25" s="97"/>
    </row>
    <row r="26" ht="15.75" customHeight="1" spans="1:10">
      <c r="A26" s="129"/>
      <c r="B26" s="132" t="s">
        <v>801</v>
      </c>
      <c r="C26" s="155" t="s">
        <v>106</v>
      </c>
      <c r="E26" s="152" t="s">
        <v>802</v>
      </c>
      <c r="F26" s="153"/>
      <c r="G26" s="97"/>
      <c r="H26" s="97"/>
      <c r="I26" s="97"/>
      <c r="J26" s="97"/>
    </row>
    <row r="27" ht="15" customHeight="1" spans="1:10">
      <c r="A27" s="67"/>
      <c r="B27" s="67"/>
      <c r="C27" s="68"/>
      <c r="E27" s="97"/>
      <c r="F27" s="97"/>
      <c r="G27" s="97"/>
      <c r="H27" s="97"/>
      <c r="I27" s="97"/>
      <c r="J27" s="97"/>
    </row>
    <row r="28" ht="20.25" customHeight="1" spans="1:10">
      <c r="A28" s="136" t="s">
        <v>803</v>
      </c>
      <c r="B28" s="136"/>
      <c r="C28" s="13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ht="15" customHeight="1" spans="1:6">
      <c r="A31" s="146"/>
      <c r="B31" s="146"/>
      <c r="C31" s="146"/>
      <c r="D31" s="139"/>
      <c r="E31" s="97"/>
      <c r="F31" s="97"/>
    </row>
    <row r="32" customHeight="1" spans="4:6">
      <c r="D32" s="139"/>
      <c r="E32" s="97"/>
      <c r="F32" s="97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9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A7:B7"/>
    <mergeCell ref="H7:I7"/>
    <mergeCell ref="H9:J9"/>
    <mergeCell ref="A10:B10"/>
    <mergeCell ref="E10:F10"/>
    <mergeCell ref="H10:J10"/>
    <mergeCell ref="A11:B11"/>
    <mergeCell ref="H11:J11"/>
    <mergeCell ref="A12:B12"/>
    <mergeCell ref="H12:J12"/>
    <mergeCell ref="A13:B13"/>
    <mergeCell ref="A14:B14"/>
    <mergeCell ref="E14:F14"/>
    <mergeCell ref="E18:F18"/>
    <mergeCell ref="A20:B20"/>
    <mergeCell ref="A23:B23"/>
    <mergeCell ref="E23:F23"/>
    <mergeCell ref="A24:B24"/>
    <mergeCell ref="A28:C28"/>
    <mergeCell ref="A8:A9"/>
    <mergeCell ref="A15:A16"/>
    <mergeCell ref="A17:A19"/>
    <mergeCell ref="A21:A22"/>
    <mergeCell ref="A25:A26"/>
    <mergeCell ref="H1:J2"/>
    <mergeCell ref="H13:J15"/>
    <mergeCell ref="A29:C31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90" zoomScaleNormal="90" zoomScaleSheetLayoutView="60" topLeftCell="A13" workbookViewId="0">
      <selection activeCell="C16" sqref="C16"/>
    </sheetView>
  </sheetViews>
  <sheetFormatPr defaultColWidth="9.14285714285714" defaultRowHeight="14.25" customHeight="1"/>
  <cols>
    <col min="1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253" t="s">
        <v>947</v>
      </c>
      <c r="B1" s="253"/>
      <c r="C1" s="180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28" t="s">
        <v>948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28" t="s">
        <v>949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950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4" t="s">
        <v>184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/>
      <c r="B9" s="106" t="s">
        <v>29</v>
      </c>
      <c r="C9" s="215" t="s">
        <v>185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908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12</v>
      </c>
      <c r="B11" s="102"/>
      <c r="C11" s="216">
        <v>41222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216">
        <v>41222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41587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41281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17">
        <v>69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915</v>
      </c>
      <c r="E16" s="150" t="s">
        <v>856</v>
      </c>
      <c r="F16" s="151"/>
    </row>
    <row r="17" ht="15" customHeight="1" spans="1:6">
      <c r="A17" s="119"/>
      <c r="B17" s="122" t="s">
        <v>789</v>
      </c>
      <c r="C17" s="236">
        <v>114</v>
      </c>
      <c r="E17" s="150" t="s">
        <v>857</v>
      </c>
      <c r="F17" s="151"/>
    </row>
    <row r="18" ht="15" customHeight="1" spans="1:6">
      <c r="A18" s="119"/>
      <c r="B18" s="122" t="s">
        <v>785</v>
      </c>
      <c r="C18" s="235">
        <v>41431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214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951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>
        <v>19825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1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1333333333333" style="97"/>
    <col min="2" max="2" width="15.9809523809524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253" t="s">
        <v>952</v>
      </c>
      <c r="B1" s="253"/>
      <c r="C1" s="180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953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76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28" t="s">
        <v>954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28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8" t="s">
        <v>955</v>
      </c>
      <c r="D8" s="139"/>
      <c r="E8" s="148" t="s">
        <v>798</v>
      </c>
      <c r="F8" s="256" t="s">
        <v>956</v>
      </c>
      <c r="H8" s="6"/>
      <c r="I8" s="6"/>
      <c r="J8" s="6"/>
    </row>
    <row r="9" customHeight="1" spans="1:10">
      <c r="A9" s="102"/>
      <c r="B9" s="106" t="s">
        <v>29</v>
      </c>
      <c r="C9" s="219" t="s">
        <v>957</v>
      </c>
      <c r="D9" s="139"/>
      <c r="E9" s="150" t="s">
        <v>800</v>
      </c>
      <c r="F9" s="257">
        <v>41417</v>
      </c>
      <c r="H9" s="44" t="s">
        <v>777</v>
      </c>
      <c r="I9" s="44"/>
      <c r="J9" s="44"/>
    </row>
    <row r="10" customHeight="1" spans="1:10">
      <c r="A10" s="102" t="s">
        <v>11</v>
      </c>
      <c r="B10" s="102"/>
      <c r="C10" s="208" t="s">
        <v>958</v>
      </c>
      <c r="D10" s="139"/>
      <c r="E10" s="152" t="s">
        <v>802</v>
      </c>
      <c r="F10" s="153"/>
      <c r="H10" s="113" t="s">
        <v>959</v>
      </c>
      <c r="I10" s="113"/>
      <c r="J10" s="113"/>
    </row>
    <row r="11" customHeight="1" spans="1:10">
      <c r="A11" s="102" t="s">
        <v>12</v>
      </c>
      <c r="B11" s="102"/>
      <c r="C11" s="111">
        <v>41236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111">
        <v>41236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41601</v>
      </c>
      <c r="D13" s="139"/>
      <c r="E13" s="148" t="s">
        <v>852</v>
      </c>
      <c r="F13" s="149"/>
      <c r="H13" s="184" t="s">
        <v>960</v>
      </c>
      <c r="I13" s="184"/>
      <c r="J13" s="184"/>
    </row>
    <row r="14" customHeight="1" spans="1:10">
      <c r="A14" s="102" t="s">
        <v>783</v>
      </c>
      <c r="B14" s="102"/>
      <c r="C14" s="116">
        <v>41601</v>
      </c>
      <c r="D14" s="139"/>
      <c r="E14" s="150" t="s">
        <v>853</v>
      </c>
      <c r="F14" s="151"/>
      <c r="H14" s="184"/>
      <c r="I14" s="184"/>
      <c r="J14" s="184"/>
    </row>
    <row r="15" customHeight="1" spans="1:10">
      <c r="A15" s="119" t="s">
        <v>43</v>
      </c>
      <c r="B15" s="106" t="s">
        <v>785</v>
      </c>
      <c r="C15" s="111">
        <v>41271</v>
      </c>
      <c r="D15" s="139"/>
      <c r="E15" s="150" t="s">
        <v>854</v>
      </c>
      <c r="F15" s="151"/>
      <c r="H15" s="184"/>
      <c r="I15" s="184"/>
      <c r="J15" s="184"/>
    </row>
    <row r="16" ht="15" customHeight="1" spans="1:10">
      <c r="A16" s="119"/>
      <c r="B16" s="106" t="s">
        <v>786</v>
      </c>
      <c r="C16" s="121">
        <v>91</v>
      </c>
      <c r="E16" s="150" t="s">
        <v>856</v>
      </c>
      <c r="F16" s="151"/>
      <c r="H16" s="184"/>
      <c r="I16" s="184"/>
      <c r="J16" s="184"/>
    </row>
    <row r="17" ht="15.75" customHeight="1" spans="1:10">
      <c r="A17" s="119" t="s">
        <v>787</v>
      </c>
      <c r="B17" s="122" t="s">
        <v>28</v>
      </c>
      <c r="C17" s="36"/>
      <c r="E17" s="150" t="s">
        <v>857</v>
      </c>
      <c r="F17" s="151"/>
      <c r="H17" s="184"/>
      <c r="I17" s="184"/>
      <c r="J17" s="184"/>
    </row>
    <row r="18" ht="15" customHeight="1" spans="1:6">
      <c r="A18" s="119"/>
      <c r="B18" s="122" t="s">
        <v>789</v>
      </c>
      <c r="C18" s="124"/>
      <c r="E18" s="150" t="s">
        <v>858</v>
      </c>
      <c r="F18" s="258" t="s">
        <v>961</v>
      </c>
    </row>
    <row r="19" ht="15" customHeight="1" spans="1:6">
      <c r="A19" s="119"/>
      <c r="B19" s="122" t="s">
        <v>785</v>
      </c>
      <c r="C19" s="125"/>
      <c r="E19" s="150" t="s">
        <v>859</v>
      </c>
      <c r="F19" s="151" t="s">
        <v>962</v>
      </c>
    </row>
    <row r="20" ht="15" customHeight="1" spans="1:6">
      <c r="A20" s="102" t="s">
        <v>792</v>
      </c>
      <c r="B20" s="102"/>
      <c r="C20" s="111" t="s">
        <v>76</v>
      </c>
      <c r="E20" s="150" t="s">
        <v>860</v>
      </c>
      <c r="F20" s="151"/>
    </row>
    <row r="21" ht="15" customHeight="1" spans="1:6">
      <c r="A21" s="119" t="s">
        <v>793</v>
      </c>
      <c r="B21" s="122" t="s">
        <v>794</v>
      </c>
      <c r="C21" s="107" t="s">
        <v>76</v>
      </c>
      <c r="E21" s="150" t="s">
        <v>861</v>
      </c>
      <c r="F21" s="151"/>
    </row>
    <row r="22" ht="15" customHeight="1" spans="1:6">
      <c r="A22" s="119"/>
      <c r="B22" s="122" t="s">
        <v>795</v>
      </c>
      <c r="C22" s="127" t="s">
        <v>76</v>
      </c>
      <c r="E22" s="150" t="s">
        <v>863</v>
      </c>
      <c r="F22" s="151"/>
    </row>
    <row r="23" ht="15" customHeight="1" spans="1:6">
      <c r="A23" s="102" t="s">
        <v>67</v>
      </c>
      <c r="B23" s="102"/>
      <c r="C23" s="107" t="s">
        <v>963</v>
      </c>
      <c r="E23" s="150" t="s">
        <v>864</v>
      </c>
      <c r="F23" s="151"/>
    </row>
    <row r="24" ht="15.75" customHeight="1" spans="1:6">
      <c r="A24" s="102" t="s">
        <v>25</v>
      </c>
      <c r="B24" s="102"/>
      <c r="C24" s="128">
        <v>499984.8</v>
      </c>
      <c r="E24" s="152" t="s">
        <v>865</v>
      </c>
      <c r="F24" s="153"/>
    </row>
    <row r="25" ht="15.75" customHeight="1" spans="1:3">
      <c r="A25" s="129" t="s">
        <v>799</v>
      </c>
      <c r="B25" s="122" t="s">
        <v>66</v>
      </c>
      <c r="C25" s="26" t="s">
        <v>76</v>
      </c>
    </row>
    <row r="26" ht="15.75" customHeight="1" spans="1:6">
      <c r="A26" s="129"/>
      <c r="B26" s="132" t="s">
        <v>801</v>
      </c>
      <c r="C26" s="155" t="s">
        <v>106</v>
      </c>
      <c r="E26" s="167" t="s">
        <v>964</v>
      </c>
      <c r="F26" s="259" t="s">
        <v>965</v>
      </c>
    </row>
    <row r="27" ht="15.75" customHeight="1" spans="1:6">
      <c r="A27" s="260"/>
      <c r="B27" s="261"/>
      <c r="C27" s="262"/>
      <c r="E27" s="169" t="s">
        <v>966</v>
      </c>
      <c r="F27" s="170">
        <v>10358.8</v>
      </c>
    </row>
    <row r="28" ht="15.75" customHeight="1" spans="1:3">
      <c r="A28" s="160" t="s">
        <v>803</v>
      </c>
      <c r="B28" s="160"/>
      <c r="C28" s="160"/>
    </row>
    <row r="29" customHeight="1" spans="1:3">
      <c r="A29" s="263" t="s">
        <v>967</v>
      </c>
      <c r="B29" s="263"/>
      <c r="C29" s="263"/>
    </row>
    <row r="30" customHeight="1" spans="1:3">
      <c r="A30" s="264" t="s">
        <v>968</v>
      </c>
      <c r="B30" s="264"/>
      <c r="C30" s="264"/>
    </row>
    <row r="31" ht="15" customHeight="1" spans="1:3">
      <c r="A31" s="265"/>
      <c r="B31" s="67"/>
      <c r="C31" s="266"/>
    </row>
  </sheetData>
  <sheetProtection selectLockedCells="1" selectUnlockedCells="1"/>
  <mergeCells count="36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4:B14"/>
    <mergeCell ref="A20:B20"/>
    <mergeCell ref="A23:B23"/>
    <mergeCell ref="A24:B24"/>
    <mergeCell ref="A28:C28"/>
    <mergeCell ref="A29:C29"/>
    <mergeCell ref="A30:C30"/>
    <mergeCell ref="A8:A9"/>
    <mergeCell ref="A15:A16"/>
    <mergeCell ref="A17:A19"/>
    <mergeCell ref="A21:A22"/>
    <mergeCell ref="A25:A26"/>
    <mergeCell ref="H1:J2"/>
    <mergeCell ref="H13:J17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1"/>
  <sheetViews>
    <sheetView zoomScale="80" zoomScaleNormal="80" zoomScaleSheetLayoutView="60" topLeftCell="A2" workbookViewId="0">
      <selection activeCell="F16" sqref="F16"/>
    </sheetView>
  </sheetViews>
  <sheetFormatPr defaultColWidth="9.14285714285714" defaultRowHeight="14.25" customHeight="1"/>
  <cols>
    <col min="1" max="1" width="15.552380952381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969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970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76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971</v>
      </c>
      <c r="D5" s="20"/>
      <c r="E5" s="230" t="s">
        <v>15</v>
      </c>
      <c r="F5" s="14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972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973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974</v>
      </c>
      <c r="D10" s="20"/>
      <c r="E10" s="230" t="s">
        <v>802</v>
      </c>
      <c r="F10" s="142"/>
      <c r="H10" s="113"/>
      <c r="I10" s="113"/>
      <c r="J10" s="113"/>
    </row>
    <row r="11" customHeight="1" spans="1:10">
      <c r="A11" s="102" t="s">
        <v>12</v>
      </c>
      <c r="B11" s="102"/>
      <c r="C11" s="216">
        <v>41236</v>
      </c>
      <c r="D11" s="20"/>
      <c r="H11" s="115"/>
      <c r="I11" s="115"/>
      <c r="J11" s="115"/>
    </row>
    <row r="12" customHeight="1" spans="1:10">
      <c r="A12" s="102" t="s">
        <v>780</v>
      </c>
      <c r="B12" s="102"/>
      <c r="C12" s="216">
        <v>41246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41611</v>
      </c>
      <c r="D13" s="20"/>
      <c r="E13" s="227" t="s">
        <v>852</v>
      </c>
      <c r="F13" s="197"/>
      <c r="H13" s="93"/>
      <c r="I13" s="93"/>
      <c r="J13" s="93"/>
    </row>
    <row r="14" customHeight="1" spans="1:10">
      <c r="A14" s="102" t="s">
        <v>783</v>
      </c>
      <c r="B14" s="102"/>
      <c r="C14" s="116">
        <v>41611</v>
      </c>
      <c r="D14" s="20"/>
      <c r="E14" s="229" t="s">
        <v>853</v>
      </c>
      <c r="F14" s="141"/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111">
        <v>41271</v>
      </c>
      <c r="D15" s="20"/>
      <c r="E15" s="229" t="s">
        <v>854</v>
      </c>
      <c r="F15" s="141"/>
      <c r="H15" s="93"/>
      <c r="I15" s="93"/>
      <c r="J15" s="93"/>
    </row>
    <row r="16" ht="15" customHeight="1" spans="1:6">
      <c r="A16" s="119"/>
      <c r="B16" s="106" t="s">
        <v>786</v>
      </c>
      <c r="C16" s="121">
        <v>91</v>
      </c>
      <c r="E16" s="229" t="s">
        <v>856</v>
      </c>
      <c r="F16" s="130" t="s">
        <v>975</v>
      </c>
    </row>
    <row r="17" ht="15" customHeight="1" spans="1:6">
      <c r="A17" s="119" t="s">
        <v>787</v>
      </c>
      <c r="B17" s="122" t="s">
        <v>28</v>
      </c>
      <c r="C17" s="36"/>
      <c r="E17" s="229" t="s">
        <v>857</v>
      </c>
      <c r="F17" s="141"/>
    </row>
    <row r="18" ht="15" customHeight="1" spans="1:6">
      <c r="A18" s="119"/>
      <c r="B18" s="122" t="s">
        <v>789</v>
      </c>
      <c r="C18" s="124"/>
      <c r="E18" s="229" t="s">
        <v>858</v>
      </c>
      <c r="F18" s="141"/>
    </row>
    <row r="19" ht="15" customHeight="1" spans="1:6">
      <c r="A19" s="119"/>
      <c r="B19" s="122" t="s">
        <v>785</v>
      </c>
      <c r="C19" s="125"/>
      <c r="E19" s="229" t="s">
        <v>859</v>
      </c>
      <c r="F19" s="141"/>
    </row>
    <row r="20" ht="15" customHeight="1" spans="1:6">
      <c r="A20" s="102" t="s">
        <v>792</v>
      </c>
      <c r="B20" s="102"/>
      <c r="C20" s="111" t="s">
        <v>76</v>
      </c>
      <c r="E20" s="229" t="s">
        <v>860</v>
      </c>
      <c r="F20" s="141"/>
    </row>
    <row r="21" ht="15" customHeight="1" spans="1:6">
      <c r="A21" s="119" t="s">
        <v>793</v>
      </c>
      <c r="B21" s="122" t="s">
        <v>794</v>
      </c>
      <c r="C21" s="107" t="s">
        <v>76</v>
      </c>
      <c r="E21" s="229" t="s">
        <v>861</v>
      </c>
      <c r="F21" s="141"/>
    </row>
    <row r="22" ht="15" customHeight="1" spans="1:6">
      <c r="A22" s="119"/>
      <c r="B22" s="122" t="s">
        <v>795</v>
      </c>
      <c r="C22" s="127" t="s">
        <v>76</v>
      </c>
      <c r="E22" s="229" t="s">
        <v>863</v>
      </c>
      <c r="F22" s="141"/>
    </row>
    <row r="23" ht="15" customHeight="1" spans="1:6">
      <c r="A23" s="102" t="s">
        <v>67</v>
      </c>
      <c r="B23" s="102"/>
      <c r="C23" s="214" t="s">
        <v>976</v>
      </c>
      <c r="E23" s="229" t="s">
        <v>864</v>
      </c>
      <c r="F23" s="141"/>
    </row>
    <row r="24" ht="15.75" customHeight="1" spans="1:6">
      <c r="A24" s="102" t="s">
        <v>25</v>
      </c>
      <c r="B24" s="102"/>
      <c r="C24" s="237">
        <v>1067052.96</v>
      </c>
      <c r="E24" s="230" t="s">
        <v>865</v>
      </c>
      <c r="F24" s="142"/>
    </row>
    <row r="25" ht="15" customHeight="1" spans="1:3">
      <c r="A25" s="129" t="s">
        <v>799</v>
      </c>
      <c r="B25" s="122" t="s">
        <v>66</v>
      </c>
      <c r="C25" s="26" t="s">
        <v>76</v>
      </c>
    </row>
    <row r="26" ht="15.75" customHeight="1" spans="1:3">
      <c r="A26" s="129"/>
      <c r="B26" s="132" t="s">
        <v>801</v>
      </c>
      <c r="C26" s="155" t="s">
        <v>106</v>
      </c>
    </row>
    <row r="27" ht="15" customHeight="1" spans="1:3">
      <c r="A27" s="67"/>
      <c r="B27" s="67"/>
      <c r="C27" s="67"/>
    </row>
    <row r="28" ht="15" customHeight="1" spans="1:3">
      <c r="A28" s="136" t="s">
        <v>803</v>
      </c>
      <c r="B28" s="136"/>
      <c r="C28" s="136"/>
    </row>
    <row r="29" customHeight="1" spans="1:3">
      <c r="A29" s="252" t="s">
        <v>977</v>
      </c>
      <c r="B29" s="252"/>
      <c r="C29" s="252"/>
    </row>
    <row r="30" customHeight="1" spans="1:3">
      <c r="A30" s="252"/>
      <c r="B30" s="252"/>
      <c r="C30" s="252"/>
    </row>
    <row r="31" ht="15" customHeight="1" spans="1:3">
      <c r="A31" s="252"/>
      <c r="B31" s="252"/>
      <c r="C31" s="252"/>
    </row>
  </sheetData>
  <sheetProtection selectLockedCells="1" selectUnlockedCells="1"/>
  <mergeCells count="35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4:B14"/>
    <mergeCell ref="A20:B20"/>
    <mergeCell ref="A23:B23"/>
    <mergeCell ref="A24:B24"/>
    <mergeCell ref="A28:C28"/>
    <mergeCell ref="A8:A9"/>
    <mergeCell ref="A15:A16"/>
    <mergeCell ref="A17:A19"/>
    <mergeCell ref="A21:A22"/>
    <mergeCell ref="A25:A26"/>
    <mergeCell ref="H1:J2"/>
    <mergeCell ref="H13:J15"/>
    <mergeCell ref="A29:C31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2"/>
  <sheetViews>
    <sheetView zoomScaleSheetLayoutView="60" workbookViewId="0">
      <selection activeCell="H1" sqref="H1:J2"/>
    </sheetView>
  </sheetViews>
  <sheetFormatPr defaultColWidth="9.14285714285714" defaultRowHeight="14.25" customHeight="1"/>
  <cols>
    <col min="1" max="1" width="15.4095238095238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978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948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979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950</v>
      </c>
      <c r="D5" s="20"/>
      <c r="E5" s="230" t="s">
        <v>15</v>
      </c>
      <c r="F5" s="14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980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981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908</v>
      </c>
      <c r="D10" s="20"/>
      <c r="E10" s="230" t="s">
        <v>802</v>
      </c>
      <c r="F10" s="142"/>
      <c r="H10" s="113"/>
      <c r="I10" s="113"/>
      <c r="J10" s="113"/>
    </row>
    <row r="11" customHeight="1" spans="1:10">
      <c r="A11" s="102" t="s">
        <v>12</v>
      </c>
      <c r="B11" s="102"/>
      <c r="C11" s="216">
        <v>41261</v>
      </c>
      <c r="D11" s="20"/>
      <c r="H11" s="115"/>
      <c r="I11" s="115"/>
      <c r="J11" s="115"/>
    </row>
    <row r="12" customHeight="1" spans="1:10">
      <c r="A12" s="102" t="s">
        <v>780</v>
      </c>
      <c r="B12" s="102"/>
      <c r="C12" s="216">
        <v>41261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16">
        <v>41626</v>
      </c>
      <c r="D13" s="20"/>
      <c r="E13" s="227" t="s">
        <v>852</v>
      </c>
      <c r="F13" s="1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41271</v>
      </c>
      <c r="D14" s="20"/>
      <c r="E14" s="229" t="s">
        <v>853</v>
      </c>
      <c r="F14" s="141"/>
      <c r="H14" s="93"/>
      <c r="I14" s="93"/>
      <c r="J14" s="93"/>
    </row>
    <row r="15" customHeight="1" spans="1:10">
      <c r="A15" s="119"/>
      <c r="B15" s="106" t="s">
        <v>786</v>
      </c>
      <c r="C15" s="217">
        <v>91</v>
      </c>
      <c r="D15" s="20"/>
      <c r="E15" s="229" t="s">
        <v>854</v>
      </c>
      <c r="F15" s="14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900</v>
      </c>
      <c r="E16" s="229" t="s">
        <v>856</v>
      </c>
      <c r="F16" s="141"/>
    </row>
    <row r="17" ht="15" customHeight="1" spans="1:6">
      <c r="A17" s="119"/>
      <c r="B17" s="122" t="s">
        <v>789</v>
      </c>
      <c r="C17" s="236">
        <v>5</v>
      </c>
      <c r="E17" s="229" t="s">
        <v>857</v>
      </c>
      <c r="F17" s="141"/>
    </row>
    <row r="18" ht="15" customHeight="1" spans="1:6">
      <c r="A18" s="119"/>
      <c r="B18" s="122" t="s">
        <v>785</v>
      </c>
      <c r="C18" s="235">
        <v>41288</v>
      </c>
      <c r="E18" s="229" t="s">
        <v>858</v>
      </c>
      <c r="F18" s="141"/>
    </row>
    <row r="19" ht="15" customHeight="1" spans="1:6">
      <c r="A19" s="102" t="s">
        <v>792</v>
      </c>
      <c r="B19" s="102"/>
      <c r="C19" s="111" t="s">
        <v>76</v>
      </c>
      <c r="E19" s="229" t="s">
        <v>859</v>
      </c>
      <c r="F19" s="141"/>
    </row>
    <row r="20" ht="15" customHeight="1" spans="1:6">
      <c r="A20" s="119" t="s">
        <v>793</v>
      </c>
      <c r="B20" s="122" t="s">
        <v>794</v>
      </c>
      <c r="C20" s="214" t="s">
        <v>76</v>
      </c>
      <c r="E20" s="229" t="s">
        <v>860</v>
      </c>
      <c r="F20" s="141"/>
    </row>
    <row r="21" ht="15" customHeight="1" spans="1:6">
      <c r="A21" s="119"/>
      <c r="B21" s="122" t="s">
        <v>795</v>
      </c>
      <c r="C21" s="234" t="s">
        <v>76</v>
      </c>
      <c r="E21" s="229" t="s">
        <v>861</v>
      </c>
      <c r="F21" s="141"/>
    </row>
    <row r="22" ht="15" customHeight="1" spans="1:6">
      <c r="A22" s="102" t="s">
        <v>67</v>
      </c>
      <c r="B22" s="102"/>
      <c r="C22" s="214" t="s">
        <v>982</v>
      </c>
      <c r="E22" s="229" t="s">
        <v>863</v>
      </c>
      <c r="F22" s="141"/>
    </row>
    <row r="23" ht="15" customHeight="1" spans="1:6">
      <c r="A23" s="102" t="s">
        <v>25</v>
      </c>
      <c r="B23" s="102"/>
      <c r="C23" s="237">
        <v>5243</v>
      </c>
      <c r="E23" s="229" t="s">
        <v>864</v>
      </c>
      <c r="F23" s="141"/>
    </row>
    <row r="24" ht="15.75" customHeight="1" spans="1:6">
      <c r="A24" s="129" t="s">
        <v>799</v>
      </c>
      <c r="B24" s="122" t="s">
        <v>66</v>
      </c>
      <c r="C24" s="141"/>
      <c r="E24" s="230" t="s">
        <v>865</v>
      </c>
      <c r="F24" s="142"/>
    </row>
    <row r="25" ht="15.75" customHeight="1" spans="1:3">
      <c r="A25" s="129"/>
      <c r="B25" s="132" t="s">
        <v>801</v>
      </c>
      <c r="C25" s="142" t="s">
        <v>76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  <row r="31" customHeight="1" spans="1:1">
      <c r="A31" s="251"/>
    </row>
    <row r="32" ht="21" customHeight="1" spans="1:1">
      <c r="A32" s="20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SheetLayoutView="60" workbookViewId="0">
      <selection activeCell="C18" sqref="C18"/>
    </sheetView>
  </sheetViews>
  <sheetFormatPr defaultColWidth="9.14285714285714" defaultRowHeight="14.25" customHeight="1"/>
  <cols>
    <col min="1" max="1" width="15.8380952380952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983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948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984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950</v>
      </c>
      <c r="D5" s="20"/>
      <c r="E5" s="230" t="s">
        <v>15</v>
      </c>
      <c r="F5" s="14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985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227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908</v>
      </c>
      <c r="D10" s="20"/>
      <c r="E10" s="230" t="s">
        <v>802</v>
      </c>
      <c r="F10" s="142"/>
      <c r="H10" s="113"/>
      <c r="I10" s="113"/>
      <c r="J10" s="113"/>
    </row>
    <row r="11" customHeight="1" spans="1:10">
      <c r="A11" s="102" t="s">
        <v>12</v>
      </c>
      <c r="B11" s="102"/>
      <c r="C11" s="216">
        <v>41261</v>
      </c>
      <c r="D11" s="20"/>
      <c r="H11" s="115"/>
      <c r="I11" s="115"/>
      <c r="J11" s="115"/>
    </row>
    <row r="12" customHeight="1" spans="1:10">
      <c r="A12" s="102" t="s">
        <v>780</v>
      </c>
      <c r="B12" s="102"/>
      <c r="C12" s="216">
        <v>41261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229" t="s">
        <v>15</v>
      </c>
      <c r="B13" s="229"/>
      <c r="C13" s="233">
        <v>41626</v>
      </c>
      <c r="D13" s="20"/>
      <c r="E13" s="227" t="s">
        <v>852</v>
      </c>
      <c r="F13" s="1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41383</v>
      </c>
      <c r="D14" s="20"/>
      <c r="E14" s="229" t="s">
        <v>853</v>
      </c>
      <c r="F14" s="141"/>
      <c r="H14" s="93"/>
      <c r="I14" s="93"/>
      <c r="J14" s="93"/>
    </row>
    <row r="15" customHeight="1" spans="1:10">
      <c r="A15" s="119"/>
      <c r="B15" s="106" t="s">
        <v>786</v>
      </c>
      <c r="C15" s="217">
        <v>101</v>
      </c>
      <c r="D15" s="20"/>
      <c r="E15" s="229" t="s">
        <v>854</v>
      </c>
      <c r="F15" s="14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915</v>
      </c>
      <c r="E16" s="229" t="s">
        <v>856</v>
      </c>
      <c r="F16" s="141"/>
    </row>
    <row r="17" ht="15" customHeight="1" spans="1:6">
      <c r="A17" s="119"/>
      <c r="B17" s="122" t="s">
        <v>789</v>
      </c>
      <c r="C17" s="236">
        <v>113</v>
      </c>
      <c r="E17" s="229" t="s">
        <v>857</v>
      </c>
      <c r="F17" s="141"/>
    </row>
    <row r="18" ht="15" customHeight="1" spans="1:6">
      <c r="A18" s="119"/>
      <c r="B18" s="122" t="s">
        <v>785</v>
      </c>
      <c r="C18" s="235">
        <v>41431</v>
      </c>
      <c r="E18" s="229" t="s">
        <v>858</v>
      </c>
      <c r="F18" s="141"/>
    </row>
    <row r="19" ht="15" customHeight="1" spans="1:6">
      <c r="A19" s="102" t="s">
        <v>792</v>
      </c>
      <c r="B19" s="102"/>
      <c r="C19" s="111" t="s">
        <v>76</v>
      </c>
      <c r="E19" s="229" t="s">
        <v>859</v>
      </c>
      <c r="F19" s="141"/>
    </row>
    <row r="20" ht="15" customHeight="1" spans="1:6">
      <c r="A20" s="119" t="s">
        <v>793</v>
      </c>
      <c r="B20" s="122" t="s">
        <v>794</v>
      </c>
      <c r="C20" s="107" t="s">
        <v>76</v>
      </c>
      <c r="E20" s="229" t="s">
        <v>860</v>
      </c>
      <c r="F20" s="141"/>
    </row>
    <row r="21" ht="15" customHeight="1" spans="1:6">
      <c r="A21" s="119"/>
      <c r="B21" s="122" t="s">
        <v>795</v>
      </c>
      <c r="C21" s="234" t="s">
        <v>76</v>
      </c>
      <c r="E21" s="229" t="s">
        <v>861</v>
      </c>
      <c r="F21" s="141"/>
    </row>
    <row r="22" ht="15" customHeight="1" spans="1:6">
      <c r="A22" s="102" t="s">
        <v>67</v>
      </c>
      <c r="B22" s="102"/>
      <c r="C22" s="214" t="s">
        <v>986</v>
      </c>
      <c r="E22" s="229" t="s">
        <v>863</v>
      </c>
      <c r="F22" s="141"/>
    </row>
    <row r="23" ht="15" customHeight="1" spans="1:6">
      <c r="A23" s="102" t="s">
        <v>25</v>
      </c>
      <c r="B23" s="102"/>
      <c r="C23" s="237">
        <v>5850</v>
      </c>
      <c r="E23" s="229" t="s">
        <v>864</v>
      </c>
      <c r="F23" s="141"/>
    </row>
    <row r="24" ht="15.75" customHeight="1" spans="1:6">
      <c r="A24" s="129" t="s">
        <v>799</v>
      </c>
      <c r="B24" s="122" t="s">
        <v>66</v>
      </c>
      <c r="C24" s="141"/>
      <c r="E24" s="230" t="s">
        <v>865</v>
      </c>
      <c r="F24" s="142"/>
    </row>
    <row r="25" ht="15.75" customHeight="1" spans="1:3">
      <c r="A25" s="129"/>
      <c r="B25" s="132" t="s">
        <v>801</v>
      </c>
      <c r="C25" s="142" t="s">
        <v>76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SheetLayoutView="60" workbookViewId="0">
      <selection activeCell="H1" sqref="H1:J2"/>
    </sheetView>
  </sheetViews>
  <sheetFormatPr defaultColWidth="9.14285714285714" defaultRowHeight="14.25" customHeight="1"/>
  <cols>
    <col min="1" max="1" width="15.2761904761905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987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948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988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950</v>
      </c>
      <c r="D5" s="20"/>
      <c r="E5" s="230" t="s">
        <v>15</v>
      </c>
      <c r="F5" s="14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989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990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908</v>
      </c>
      <c r="D10" s="20"/>
      <c r="E10" s="230" t="s">
        <v>802</v>
      </c>
      <c r="F10" s="142"/>
      <c r="H10" s="113"/>
      <c r="I10" s="113"/>
      <c r="J10" s="113"/>
    </row>
    <row r="11" customHeight="1" spans="1:10">
      <c r="A11" s="102" t="s">
        <v>12</v>
      </c>
      <c r="B11" s="102"/>
      <c r="C11" s="216">
        <v>41261</v>
      </c>
      <c r="D11" s="20"/>
      <c r="H11" s="115"/>
      <c r="I11" s="115"/>
      <c r="J11" s="115"/>
    </row>
    <row r="12" customHeight="1" spans="1:10">
      <c r="A12" s="102" t="s">
        <v>780</v>
      </c>
      <c r="B12" s="102"/>
      <c r="C12" s="216">
        <v>41261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41626</v>
      </c>
      <c r="D13" s="20"/>
      <c r="E13" s="227" t="s">
        <v>852</v>
      </c>
      <c r="F13" s="1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41333</v>
      </c>
      <c r="D14" s="20"/>
      <c r="E14" s="229" t="s">
        <v>853</v>
      </c>
      <c r="F14" s="141"/>
      <c r="H14" s="93"/>
      <c r="I14" s="93"/>
      <c r="J14" s="93"/>
    </row>
    <row r="15" customHeight="1" spans="1:10">
      <c r="A15" s="119"/>
      <c r="B15" s="106" t="s">
        <v>786</v>
      </c>
      <c r="C15" s="217">
        <v>64</v>
      </c>
      <c r="D15" s="20"/>
      <c r="E15" s="229" t="s">
        <v>854</v>
      </c>
      <c r="F15" s="14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900</v>
      </c>
      <c r="E16" s="229" t="s">
        <v>856</v>
      </c>
      <c r="F16" s="141"/>
    </row>
    <row r="17" ht="15" customHeight="1" spans="1:6">
      <c r="A17" s="119"/>
      <c r="B17" s="122" t="s">
        <v>789</v>
      </c>
      <c r="C17" s="234" t="s">
        <v>991</v>
      </c>
      <c r="E17" s="229" t="s">
        <v>857</v>
      </c>
      <c r="F17" s="141"/>
    </row>
    <row r="18" ht="15" customHeight="1" spans="1:6">
      <c r="A18" s="119"/>
      <c r="B18" s="122" t="s">
        <v>785</v>
      </c>
      <c r="C18" s="235">
        <v>41288</v>
      </c>
      <c r="E18" s="229" t="s">
        <v>858</v>
      </c>
      <c r="F18" s="141"/>
    </row>
    <row r="19" ht="15" customHeight="1" spans="1:6">
      <c r="A19" s="102" t="s">
        <v>792</v>
      </c>
      <c r="B19" s="102"/>
      <c r="C19" s="111" t="s">
        <v>76</v>
      </c>
      <c r="E19" s="229" t="s">
        <v>859</v>
      </c>
      <c r="F19" s="141"/>
    </row>
    <row r="20" ht="15" customHeight="1" spans="1:6">
      <c r="A20" s="119" t="s">
        <v>793</v>
      </c>
      <c r="B20" s="122" t="s">
        <v>794</v>
      </c>
      <c r="C20" s="214" t="s">
        <v>76</v>
      </c>
      <c r="E20" s="229" t="s">
        <v>860</v>
      </c>
      <c r="F20" s="141"/>
    </row>
    <row r="21" ht="15" customHeight="1" spans="1:6">
      <c r="A21" s="119"/>
      <c r="B21" s="122" t="s">
        <v>795</v>
      </c>
      <c r="C21" s="234" t="s">
        <v>76</v>
      </c>
      <c r="E21" s="229" t="s">
        <v>861</v>
      </c>
      <c r="F21" s="141"/>
    </row>
    <row r="22" ht="15" customHeight="1" spans="1:6">
      <c r="A22" s="102" t="s">
        <v>67</v>
      </c>
      <c r="B22" s="102"/>
      <c r="C22" s="214" t="s">
        <v>992</v>
      </c>
      <c r="E22" s="229" t="s">
        <v>863</v>
      </c>
      <c r="F22" s="141"/>
    </row>
    <row r="23" ht="15" customHeight="1" spans="1:6">
      <c r="A23" s="102" t="s">
        <v>25</v>
      </c>
      <c r="B23" s="102"/>
      <c r="C23" s="237">
        <v>10456.97</v>
      </c>
      <c r="E23" s="229" t="s">
        <v>864</v>
      </c>
      <c r="F23" s="141"/>
    </row>
    <row r="24" ht="15.75" customHeight="1" spans="1:6">
      <c r="A24" s="129" t="s">
        <v>799</v>
      </c>
      <c r="B24" s="122" t="s">
        <v>66</v>
      </c>
      <c r="C24" s="141"/>
      <c r="E24" s="230" t="s">
        <v>865</v>
      </c>
      <c r="F24" s="142"/>
    </row>
    <row r="25" ht="15.75" customHeight="1" spans="1:3">
      <c r="A25" s="129"/>
      <c r="B25" s="132" t="s">
        <v>801</v>
      </c>
      <c r="C25" s="142" t="s">
        <v>76</v>
      </c>
    </row>
    <row r="26" ht="15" customHeight="1"/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1"/>
  <sheetViews>
    <sheetView zoomScale="80" zoomScaleNormal="80" zoomScaleSheetLayoutView="60" workbookViewId="0">
      <selection activeCell="C18" sqref="C18"/>
    </sheetView>
  </sheetViews>
  <sheetFormatPr defaultColWidth="9.14285714285714" defaultRowHeight="14.25" customHeight="1"/>
  <cols>
    <col min="1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21.1333333333333" style="6"/>
    <col min="11" max="16384" width="9.13333333333333" style="6"/>
  </cols>
  <sheetData>
    <row r="1" ht="21" customHeight="1" spans="1:10">
      <c r="A1" s="222" t="s">
        <v>993</v>
      </c>
      <c r="B1" s="222"/>
      <c r="C1" s="8" t="s">
        <v>3</v>
      </c>
      <c r="D1" s="223"/>
      <c r="E1" s="10" t="s">
        <v>761</v>
      </c>
      <c r="F1" s="10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42" t="s">
        <v>13</v>
      </c>
      <c r="F2" s="43"/>
      <c r="H2" s="98"/>
      <c r="I2" s="98"/>
      <c r="J2" s="98"/>
    </row>
    <row r="3" customHeight="1" spans="1:6">
      <c r="A3" s="102" t="s">
        <v>8</v>
      </c>
      <c r="B3" s="102"/>
      <c r="C3" s="228" t="s">
        <v>994</v>
      </c>
      <c r="D3" s="20"/>
      <c r="E3" s="45" t="s">
        <v>15</v>
      </c>
      <c r="F3" s="43"/>
    </row>
    <row r="4" customHeight="1" spans="1:10">
      <c r="A4" s="102" t="s">
        <v>9</v>
      </c>
      <c r="B4" s="102"/>
      <c r="C4" s="228" t="s">
        <v>76</v>
      </c>
      <c r="D4" s="20"/>
      <c r="E4" s="45" t="s">
        <v>764</v>
      </c>
      <c r="F4" s="47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995</v>
      </c>
      <c r="D5" s="20"/>
      <c r="E5" s="147" t="s">
        <v>768</v>
      </c>
      <c r="F5" s="147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E6" s="245" t="s">
        <v>996</v>
      </c>
      <c r="F6" s="245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246" t="s">
        <v>13</v>
      </c>
      <c r="F7" s="164">
        <v>41690</v>
      </c>
      <c r="H7" s="108" t="s">
        <v>774</v>
      </c>
      <c r="I7" s="108"/>
      <c r="J7" s="142"/>
    </row>
    <row r="8" ht="15.75" customHeight="1" spans="1:10">
      <c r="A8" s="102"/>
      <c r="B8" s="106"/>
      <c r="C8" s="238"/>
      <c r="D8" s="20"/>
      <c r="E8" s="246" t="s">
        <v>997</v>
      </c>
      <c r="F8" s="164" t="s">
        <v>998</v>
      </c>
      <c r="H8" s="247"/>
      <c r="I8" s="247"/>
      <c r="J8" s="20"/>
    </row>
    <row r="9" ht="15" customHeight="1" spans="1:6">
      <c r="A9" s="102" t="s">
        <v>10</v>
      </c>
      <c r="B9" s="106" t="s">
        <v>28</v>
      </c>
      <c r="C9" s="214" t="s">
        <v>999</v>
      </c>
      <c r="D9" s="20"/>
      <c r="E9" s="246" t="s">
        <v>15</v>
      </c>
      <c r="F9" s="164"/>
    </row>
    <row r="10" ht="15.75" customHeight="1" spans="1:10">
      <c r="A10" s="102"/>
      <c r="B10" s="106" t="s">
        <v>29</v>
      </c>
      <c r="C10" s="215" t="s">
        <v>233</v>
      </c>
      <c r="D10" s="20"/>
      <c r="E10" s="246" t="s">
        <v>43</v>
      </c>
      <c r="F10" s="164" t="s">
        <v>75</v>
      </c>
      <c r="H10" s="44" t="s">
        <v>777</v>
      </c>
      <c r="I10" s="44"/>
      <c r="J10" s="44"/>
    </row>
    <row r="11" customHeight="1" spans="1:10">
      <c r="A11" s="102" t="s">
        <v>11</v>
      </c>
      <c r="B11" s="102"/>
      <c r="C11" s="178" t="s">
        <v>1000</v>
      </c>
      <c r="D11" s="20"/>
      <c r="E11" s="248" t="s">
        <v>779</v>
      </c>
      <c r="F11" s="248"/>
      <c r="H11" s="113" t="s">
        <v>1001</v>
      </c>
      <c r="I11" s="113"/>
      <c r="J11" s="113"/>
    </row>
    <row r="12" ht="15.75" customHeight="1" spans="1:10">
      <c r="A12" s="102" t="s">
        <v>12</v>
      </c>
      <c r="B12" s="102"/>
      <c r="C12" s="216">
        <v>41261</v>
      </c>
      <c r="D12" s="20"/>
      <c r="E12" s="246" t="s">
        <v>13</v>
      </c>
      <c r="F12" s="164">
        <v>41912</v>
      </c>
      <c r="H12" s="115"/>
      <c r="I12" s="115"/>
      <c r="J12" s="115"/>
    </row>
    <row r="13" customHeight="1" spans="1:10">
      <c r="A13" s="102" t="s">
        <v>780</v>
      </c>
      <c r="B13" s="102"/>
      <c r="C13" s="216">
        <v>41274</v>
      </c>
      <c r="D13" s="20"/>
      <c r="E13" s="246" t="s">
        <v>15</v>
      </c>
      <c r="F13" s="164">
        <v>42215</v>
      </c>
      <c r="H13" s="44" t="s">
        <v>781</v>
      </c>
      <c r="I13" s="44"/>
      <c r="J13" s="44"/>
    </row>
    <row r="14" customHeight="1" spans="1:10">
      <c r="A14" s="102" t="s">
        <v>15</v>
      </c>
      <c r="B14" s="102"/>
      <c r="C14" s="233">
        <v>41912</v>
      </c>
      <c r="D14" s="20"/>
      <c r="E14" s="246" t="s">
        <v>43</v>
      </c>
      <c r="F14" s="164" t="s">
        <v>79</v>
      </c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216">
        <v>41333</v>
      </c>
      <c r="D15" s="20"/>
      <c r="E15" s="248" t="s">
        <v>784</v>
      </c>
      <c r="F15" s="248"/>
      <c r="H15" s="93"/>
      <c r="I15" s="93"/>
      <c r="J15" s="93"/>
    </row>
    <row r="16" customHeight="1" spans="1:10">
      <c r="A16" s="119"/>
      <c r="B16" s="106" t="s">
        <v>786</v>
      </c>
      <c r="C16" s="217">
        <v>64</v>
      </c>
      <c r="D16" s="20"/>
      <c r="E16" s="246" t="s">
        <v>13</v>
      </c>
      <c r="F16" s="164"/>
      <c r="H16" s="93"/>
      <c r="I16" s="93"/>
      <c r="J16" s="93"/>
    </row>
    <row r="17" ht="15" customHeight="1" spans="1:6">
      <c r="A17" s="119" t="s">
        <v>787</v>
      </c>
      <c r="B17" s="122" t="s">
        <v>28</v>
      </c>
      <c r="C17" s="178" t="s">
        <v>1002</v>
      </c>
      <c r="E17" s="246" t="s">
        <v>15</v>
      </c>
      <c r="F17" s="249"/>
    </row>
    <row r="18" ht="15" customHeight="1" spans="1:6">
      <c r="A18" s="119"/>
      <c r="B18" s="122" t="s">
        <v>789</v>
      </c>
      <c r="C18" s="234"/>
      <c r="E18" s="246" t="s">
        <v>43</v>
      </c>
      <c r="F18" s="164"/>
    </row>
    <row r="19" ht="15" customHeight="1" spans="1:6">
      <c r="A19" s="119"/>
      <c r="B19" s="122" t="s">
        <v>785</v>
      </c>
      <c r="C19" s="235"/>
      <c r="E19" s="248" t="s">
        <v>790</v>
      </c>
      <c r="F19" s="248"/>
    </row>
    <row r="20" ht="15" customHeight="1" spans="1:6">
      <c r="A20" s="102" t="s">
        <v>792</v>
      </c>
      <c r="B20" s="102"/>
      <c r="C20" s="111" t="s">
        <v>1003</v>
      </c>
      <c r="E20" s="246" t="s">
        <v>13</v>
      </c>
      <c r="F20" s="151"/>
    </row>
    <row r="21" ht="15" customHeight="1" spans="1:6">
      <c r="A21" s="119" t="s">
        <v>793</v>
      </c>
      <c r="B21" s="122" t="s">
        <v>794</v>
      </c>
      <c r="C21" s="214" t="s">
        <v>1004</v>
      </c>
      <c r="E21" s="246" t="s">
        <v>15</v>
      </c>
      <c r="F21" s="151"/>
    </row>
    <row r="22" ht="15.75" customHeight="1" spans="1:6">
      <c r="A22" s="119"/>
      <c r="B22" s="122" t="s">
        <v>795</v>
      </c>
      <c r="C22" s="234" t="s">
        <v>1005</v>
      </c>
      <c r="E22" s="250" t="s">
        <v>43</v>
      </c>
      <c r="F22" s="153"/>
    </row>
    <row r="23" ht="15" customHeight="1" spans="1:3">
      <c r="A23" s="102" t="s">
        <v>67</v>
      </c>
      <c r="B23" s="102"/>
      <c r="C23" s="214" t="s">
        <v>1006</v>
      </c>
    </row>
    <row r="24" ht="15" customHeight="1" spans="1:3">
      <c r="A24" s="102" t="s">
        <v>25</v>
      </c>
      <c r="B24" s="102"/>
      <c r="C24" s="237">
        <v>1267854.21</v>
      </c>
    </row>
    <row r="25" ht="15" customHeight="1" spans="1:3">
      <c r="A25" s="129" t="s">
        <v>799</v>
      </c>
      <c r="B25" s="122" t="s">
        <v>66</v>
      </c>
      <c r="C25" s="141"/>
    </row>
    <row r="26" ht="15.75" customHeight="1" spans="1:3">
      <c r="A26" s="129"/>
      <c r="B26" s="132" t="s">
        <v>801</v>
      </c>
      <c r="C26" s="142" t="s">
        <v>76</v>
      </c>
    </row>
    <row r="27" ht="15" customHeight="1"/>
    <row r="28" ht="15" customHeight="1" spans="1:3">
      <c r="A28" s="136" t="s">
        <v>803</v>
      </c>
      <c r="B28" s="136"/>
      <c r="C28" s="136"/>
    </row>
    <row r="29" customHeight="1" spans="1:3">
      <c r="A29" s="146" t="s">
        <v>1007</v>
      </c>
      <c r="B29" s="146"/>
      <c r="C29" s="146"/>
    </row>
    <row r="30" customHeight="1" spans="1:3">
      <c r="A30" s="146"/>
      <c r="B30" s="146"/>
      <c r="C30" s="146"/>
    </row>
    <row r="31" ht="15" customHeight="1" spans="1:3">
      <c r="A31" s="146"/>
      <c r="B31" s="146"/>
      <c r="C31" s="146"/>
    </row>
  </sheetData>
  <sheetProtection selectLockedCells="1" selectUnlockedCells="1"/>
  <mergeCells count="37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A7:B7"/>
    <mergeCell ref="H7:I7"/>
    <mergeCell ref="H10:J10"/>
    <mergeCell ref="A11:B11"/>
    <mergeCell ref="E11:F11"/>
    <mergeCell ref="H11:J11"/>
    <mergeCell ref="A12:B12"/>
    <mergeCell ref="H12:J12"/>
    <mergeCell ref="A13:B13"/>
    <mergeCell ref="H13:J13"/>
    <mergeCell ref="A14:B14"/>
    <mergeCell ref="E15:F15"/>
    <mergeCell ref="E19:F19"/>
    <mergeCell ref="A20:B20"/>
    <mergeCell ref="A23:B23"/>
    <mergeCell ref="A24:B24"/>
    <mergeCell ref="A28:C28"/>
    <mergeCell ref="A9:A10"/>
    <mergeCell ref="A15:A16"/>
    <mergeCell ref="A17:A19"/>
    <mergeCell ref="A21:A22"/>
    <mergeCell ref="A25:A26"/>
    <mergeCell ref="H1:J2"/>
    <mergeCell ref="H14:J16"/>
    <mergeCell ref="A29:C31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4.9809523809524" style="6"/>
    <col min="2" max="2" width="14.6952380952381" style="6"/>
    <col min="3" max="3" width="52.552380952381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1008</v>
      </c>
      <c r="B1" s="222"/>
      <c r="C1" s="239" t="s">
        <v>3</v>
      </c>
      <c r="D1" s="223"/>
      <c r="E1" s="10" t="s">
        <v>761</v>
      </c>
      <c r="F1" s="10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99" t="s">
        <v>13</v>
      </c>
      <c r="F2" s="43">
        <v>41274</v>
      </c>
      <c r="H2" s="98"/>
      <c r="I2" s="98"/>
      <c r="J2" s="98"/>
    </row>
    <row r="3" customHeight="1" spans="1:6">
      <c r="A3" s="102" t="s">
        <v>8</v>
      </c>
      <c r="B3" s="102"/>
      <c r="C3" s="228" t="s">
        <v>1009</v>
      </c>
      <c r="D3" s="20"/>
      <c r="E3" s="101" t="s">
        <v>15</v>
      </c>
      <c r="F3" s="43">
        <v>41517</v>
      </c>
    </row>
    <row r="4" customHeight="1" spans="1:10">
      <c r="A4" s="102" t="s">
        <v>9</v>
      </c>
      <c r="B4" s="102"/>
      <c r="C4" s="228" t="s">
        <v>76</v>
      </c>
      <c r="D4" s="20"/>
      <c r="E4" s="101" t="s">
        <v>764</v>
      </c>
      <c r="F4" s="240" t="s">
        <v>1010</v>
      </c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1011</v>
      </c>
      <c r="D5" s="20"/>
      <c r="E5" s="10" t="s">
        <v>768</v>
      </c>
      <c r="F5" s="10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1012</v>
      </c>
      <c r="D6" s="20"/>
      <c r="E6" s="241" t="s">
        <v>771</v>
      </c>
      <c r="F6" s="241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1012</v>
      </c>
      <c r="D7" s="20"/>
      <c r="E7" s="99" t="s">
        <v>13</v>
      </c>
      <c r="F7" s="43">
        <v>41517</v>
      </c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999</v>
      </c>
      <c r="D8" s="20"/>
      <c r="E8" s="99" t="s">
        <v>15</v>
      </c>
      <c r="F8" s="54">
        <v>41701</v>
      </c>
    </row>
    <row r="9" ht="15.75" customHeight="1" spans="1:10">
      <c r="A9" s="102"/>
      <c r="B9" s="106" t="s">
        <v>29</v>
      </c>
      <c r="C9" s="215" t="s">
        <v>233</v>
      </c>
      <c r="D9" s="20"/>
      <c r="E9" s="99" t="s">
        <v>43</v>
      </c>
      <c r="F9" s="242">
        <v>41533</v>
      </c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1013</v>
      </c>
      <c r="D10" s="20"/>
      <c r="E10" s="243" t="s">
        <v>779</v>
      </c>
      <c r="F10" s="243"/>
      <c r="H10" s="113" t="s">
        <v>1001</v>
      </c>
      <c r="I10" s="113"/>
      <c r="J10" s="113"/>
    </row>
    <row r="11" customHeight="1" spans="1:10">
      <c r="A11" s="102" t="s">
        <v>12</v>
      </c>
      <c r="B11" s="102"/>
      <c r="C11" s="216">
        <v>41261</v>
      </c>
      <c r="D11" s="20"/>
      <c r="E11" s="99" t="s">
        <v>13</v>
      </c>
      <c r="F11" s="43"/>
      <c r="H11" s="115"/>
      <c r="I11" s="115"/>
      <c r="J11" s="115"/>
    </row>
    <row r="12" customHeight="1" spans="1:10">
      <c r="A12" s="102" t="s">
        <v>13</v>
      </c>
      <c r="B12" s="102"/>
      <c r="C12" s="216">
        <v>41517</v>
      </c>
      <c r="D12" s="20"/>
      <c r="E12" s="99" t="s">
        <v>15</v>
      </c>
      <c r="F12" s="43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41701</v>
      </c>
      <c r="D13" s="20"/>
      <c r="E13" s="99" t="s">
        <v>43</v>
      </c>
      <c r="F13" s="43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41333</v>
      </c>
      <c r="D14" s="20"/>
      <c r="E14" s="243" t="s">
        <v>784</v>
      </c>
      <c r="F14" s="243"/>
      <c r="H14" s="93"/>
      <c r="I14" s="93"/>
      <c r="J14" s="93"/>
    </row>
    <row r="15" customHeight="1" spans="1:10">
      <c r="A15" s="119"/>
      <c r="B15" s="106" t="s">
        <v>786</v>
      </c>
      <c r="C15" s="217">
        <v>64</v>
      </c>
      <c r="D15" s="20"/>
      <c r="E15" s="99" t="s">
        <v>13</v>
      </c>
      <c r="F15" s="43"/>
      <c r="H15" s="93"/>
      <c r="I15" s="93"/>
      <c r="J15" s="93"/>
    </row>
    <row r="16" ht="20.25" customHeight="1" spans="1:6">
      <c r="A16" s="119" t="s">
        <v>787</v>
      </c>
      <c r="B16" s="122" t="s">
        <v>28</v>
      </c>
      <c r="C16" s="178" t="s">
        <v>1014</v>
      </c>
      <c r="E16" s="99" t="s">
        <v>15</v>
      </c>
      <c r="F16" s="54"/>
    </row>
    <row r="17" ht="15" customHeight="1" spans="1:6">
      <c r="A17" s="119"/>
      <c r="B17" s="122" t="s">
        <v>789</v>
      </c>
      <c r="C17" s="234" t="s">
        <v>1015</v>
      </c>
      <c r="E17" s="99" t="s">
        <v>43</v>
      </c>
      <c r="F17" s="43"/>
    </row>
    <row r="18" ht="15" customHeight="1" spans="1:6">
      <c r="A18" s="119"/>
      <c r="B18" s="122" t="s">
        <v>785</v>
      </c>
      <c r="C18" s="235">
        <v>41446</v>
      </c>
      <c r="E18" s="243" t="s">
        <v>790</v>
      </c>
      <c r="F18" s="243"/>
    </row>
    <row r="19" ht="15" customHeight="1" spans="1:6">
      <c r="A19" s="102" t="s">
        <v>792</v>
      </c>
      <c r="B19" s="102"/>
      <c r="C19" s="111" t="s">
        <v>1003</v>
      </c>
      <c r="E19" s="99" t="s">
        <v>13</v>
      </c>
      <c r="F19" s="28"/>
    </row>
    <row r="20" ht="15" customHeight="1" spans="1:6">
      <c r="A20" s="119" t="s">
        <v>793</v>
      </c>
      <c r="B20" s="122" t="s">
        <v>794</v>
      </c>
      <c r="C20" s="214" t="s">
        <v>1016</v>
      </c>
      <c r="E20" s="99" t="s">
        <v>15</v>
      </c>
      <c r="F20" s="28"/>
    </row>
    <row r="21" ht="15.75" customHeight="1" spans="1:6">
      <c r="A21" s="119"/>
      <c r="B21" s="122" t="s">
        <v>795</v>
      </c>
      <c r="C21" s="234" t="s">
        <v>1017</v>
      </c>
      <c r="E21" s="109" t="s">
        <v>43</v>
      </c>
      <c r="F21" s="62"/>
    </row>
    <row r="22" ht="15" customHeight="1" spans="1:3">
      <c r="A22" s="102" t="s">
        <v>67</v>
      </c>
      <c r="B22" s="102"/>
      <c r="C22" s="214" t="s">
        <v>1018</v>
      </c>
    </row>
    <row r="23" ht="15" customHeight="1" spans="1:3">
      <c r="A23" s="102" t="s">
        <v>25</v>
      </c>
      <c r="B23" s="102"/>
      <c r="C23" s="237">
        <v>731589.64</v>
      </c>
    </row>
    <row r="24" ht="15" customHeight="1" spans="1:3">
      <c r="A24" s="129" t="s">
        <v>799</v>
      </c>
      <c r="B24" s="122" t="s">
        <v>66</v>
      </c>
      <c r="C24" s="141"/>
    </row>
    <row r="25" ht="15.75" customHeight="1" spans="1:3">
      <c r="A25" s="129"/>
      <c r="B25" s="132" t="s">
        <v>801</v>
      </c>
      <c r="C25" s="142" t="s">
        <v>76</v>
      </c>
    </row>
    <row r="26" ht="15" customHeight="1" spans="7:10">
      <c r="G26" s="244"/>
      <c r="H26" s="244"/>
      <c r="I26" s="244"/>
      <c r="J26" s="244"/>
    </row>
    <row r="27" ht="15" customHeight="1" spans="1:3">
      <c r="A27" s="136" t="s">
        <v>803</v>
      </c>
      <c r="B27" s="136"/>
      <c r="C27" s="136"/>
    </row>
    <row r="28" customHeight="1" spans="1:3">
      <c r="A28" s="146" t="s">
        <v>1019</v>
      </c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7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A7:B7"/>
    <mergeCell ref="H7:I7"/>
    <mergeCell ref="H9:J9"/>
    <mergeCell ref="A10:B10"/>
    <mergeCell ref="E10:F10"/>
    <mergeCell ref="H10:J10"/>
    <mergeCell ref="A11:B11"/>
    <mergeCell ref="H11:J11"/>
    <mergeCell ref="A12:B12"/>
    <mergeCell ref="H12:J12"/>
    <mergeCell ref="A13:B13"/>
    <mergeCell ref="E14:F14"/>
    <mergeCell ref="E18:F18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A1" sqref="A1:B1"/>
    </sheetView>
  </sheetViews>
  <sheetFormatPr defaultColWidth="9.14285714285714" defaultRowHeight="14.25" customHeight="1"/>
  <cols>
    <col min="1" max="1" width="15.2761904761905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1020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1021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76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1022</v>
      </c>
      <c r="D5" s="20"/>
      <c r="E5" s="230" t="s">
        <v>15</v>
      </c>
      <c r="F5" s="14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1023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395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1024</v>
      </c>
      <c r="D10" s="20"/>
      <c r="E10" s="230" t="s">
        <v>802</v>
      </c>
      <c r="F10" s="142"/>
      <c r="H10" s="113"/>
      <c r="I10" s="113"/>
      <c r="J10" s="113"/>
    </row>
    <row r="11" customHeight="1" spans="1:10">
      <c r="A11" s="102" t="s">
        <v>12</v>
      </c>
      <c r="B11" s="102"/>
      <c r="C11" s="216">
        <v>41264</v>
      </c>
      <c r="D11" s="20"/>
      <c r="H11" s="115"/>
      <c r="I11" s="115"/>
      <c r="J11" s="115"/>
    </row>
    <row r="12" customHeight="1" spans="1:10">
      <c r="A12" s="102" t="s">
        <v>13</v>
      </c>
      <c r="B12" s="102"/>
      <c r="C12" s="216">
        <v>41274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41334</v>
      </c>
      <c r="D13" s="20"/>
      <c r="E13" s="227" t="s">
        <v>852</v>
      </c>
      <c r="F13" s="1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41333</v>
      </c>
      <c r="D14" s="20"/>
      <c r="E14" s="229" t="s">
        <v>853</v>
      </c>
      <c r="F14" s="141"/>
      <c r="H14" s="93"/>
      <c r="I14" s="93"/>
      <c r="J14" s="93"/>
    </row>
    <row r="15" customHeight="1" spans="1:10">
      <c r="A15" s="119"/>
      <c r="B15" s="106" t="s">
        <v>786</v>
      </c>
      <c r="C15" s="217">
        <v>65</v>
      </c>
      <c r="D15" s="20"/>
      <c r="E15" s="229" t="s">
        <v>854</v>
      </c>
      <c r="F15" s="14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855</v>
      </c>
      <c r="E16" s="229" t="s">
        <v>856</v>
      </c>
      <c r="F16" s="141"/>
    </row>
    <row r="17" ht="15" customHeight="1" spans="1:6">
      <c r="A17" s="119"/>
      <c r="B17" s="122" t="s">
        <v>789</v>
      </c>
      <c r="C17" s="234" t="s">
        <v>1025</v>
      </c>
      <c r="E17" s="229" t="s">
        <v>857</v>
      </c>
      <c r="F17" s="141"/>
    </row>
    <row r="18" ht="15" customHeight="1" spans="1:6">
      <c r="A18" s="119"/>
      <c r="B18" s="122" t="s">
        <v>785</v>
      </c>
      <c r="C18" s="235">
        <v>41288</v>
      </c>
      <c r="E18" s="229" t="s">
        <v>858</v>
      </c>
      <c r="F18" s="141"/>
    </row>
    <row r="19" ht="15" customHeight="1" spans="1:6">
      <c r="A19" s="102" t="s">
        <v>792</v>
      </c>
      <c r="B19" s="102"/>
      <c r="C19" s="111" t="s">
        <v>106</v>
      </c>
      <c r="E19" s="229" t="s">
        <v>859</v>
      </c>
      <c r="F19" s="141"/>
    </row>
    <row r="20" ht="15" customHeight="1" spans="1:6">
      <c r="A20" s="119" t="s">
        <v>793</v>
      </c>
      <c r="B20" s="122" t="s">
        <v>794</v>
      </c>
      <c r="C20" s="214" t="s">
        <v>76</v>
      </c>
      <c r="E20" s="229" t="s">
        <v>860</v>
      </c>
      <c r="F20" s="141"/>
    </row>
    <row r="21" ht="15" customHeight="1" spans="1:6">
      <c r="A21" s="119"/>
      <c r="B21" s="122" t="s">
        <v>795</v>
      </c>
      <c r="C21" s="236" t="s">
        <v>76</v>
      </c>
      <c r="E21" s="229" t="s">
        <v>861</v>
      </c>
      <c r="F21" s="141"/>
    </row>
    <row r="22" ht="15" customHeight="1" spans="1:6">
      <c r="A22" s="102" t="s">
        <v>67</v>
      </c>
      <c r="B22" s="102"/>
      <c r="C22" s="214" t="s">
        <v>1026</v>
      </c>
      <c r="E22" s="229" t="s">
        <v>863</v>
      </c>
      <c r="F22" s="141"/>
    </row>
    <row r="23" ht="15" customHeight="1" spans="1:6">
      <c r="A23" s="102" t="s">
        <v>25</v>
      </c>
      <c r="B23" s="102"/>
      <c r="C23" s="237">
        <v>13500</v>
      </c>
      <c r="E23" s="229" t="s">
        <v>864</v>
      </c>
      <c r="F23" s="141"/>
    </row>
    <row r="24" ht="15.75" customHeight="1" spans="1:6">
      <c r="A24" s="129" t="s">
        <v>799</v>
      </c>
      <c r="B24" s="122" t="s">
        <v>66</v>
      </c>
      <c r="C24" s="141"/>
      <c r="E24" s="230" t="s">
        <v>865</v>
      </c>
      <c r="F24" s="142"/>
    </row>
    <row r="25" ht="15.75" customHeight="1" spans="1:3">
      <c r="A25" s="129"/>
      <c r="B25" s="132" t="s">
        <v>801</v>
      </c>
      <c r="C25" s="142" t="s">
        <v>76</v>
      </c>
    </row>
    <row r="26" ht="15" customHeight="1"/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C32" sqref="C32"/>
    </sheetView>
  </sheetViews>
  <sheetFormatPr defaultColWidth="9.14285714285714" defaultRowHeight="14.25" customHeight="1"/>
  <cols>
    <col min="1" max="1" width="15.552380952381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5.4095238095238" style="6"/>
    <col min="11" max="16384" width="9.13333333333333" style="6"/>
  </cols>
  <sheetData>
    <row r="1" ht="21" customHeight="1" spans="1:10">
      <c r="A1" s="222" t="s">
        <v>1027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>
        <v>2012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1028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1029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1030</v>
      </c>
      <c r="D5" s="20"/>
      <c r="E5" s="230" t="s">
        <v>15</v>
      </c>
      <c r="F5" s="142"/>
      <c r="H5" s="231" t="s">
        <v>769</v>
      </c>
      <c r="I5" s="231"/>
      <c r="J5" s="197"/>
    </row>
    <row r="6" customHeight="1" spans="1:10">
      <c r="A6" s="102" t="s">
        <v>770</v>
      </c>
      <c r="B6" s="102"/>
      <c r="C6" s="141" t="s">
        <v>76</v>
      </c>
      <c r="D6" s="20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76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 t="s">
        <v>10</v>
      </c>
      <c r="B8" s="106" t="s">
        <v>28</v>
      </c>
      <c r="C8" s="214" t="s">
        <v>1031</v>
      </c>
      <c r="D8" s="20"/>
      <c r="E8" s="227" t="s">
        <v>798</v>
      </c>
      <c r="F8" s="197"/>
    </row>
    <row r="9" ht="15.75" customHeight="1" spans="1:10">
      <c r="A9" s="102"/>
      <c r="B9" s="106" t="s">
        <v>29</v>
      </c>
      <c r="C9" s="215" t="s">
        <v>1032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1033</v>
      </c>
      <c r="D10" s="20"/>
      <c r="E10" s="230" t="s">
        <v>802</v>
      </c>
      <c r="F10" s="142"/>
      <c r="H10" s="156"/>
      <c r="I10" s="156"/>
      <c r="J10" s="156"/>
    </row>
    <row r="11" ht="15.75" customHeight="1" spans="1:10">
      <c r="A11" s="102" t="s">
        <v>12</v>
      </c>
      <c r="B11" s="102"/>
      <c r="C11" s="216">
        <v>41270</v>
      </c>
      <c r="D11" s="20"/>
      <c r="H11" s="232"/>
      <c r="I11" s="232"/>
      <c r="J11" s="232"/>
    </row>
    <row r="12" customHeight="1" spans="1:10">
      <c r="A12" s="102" t="s">
        <v>13</v>
      </c>
      <c r="B12" s="102"/>
      <c r="C12" s="216">
        <v>41270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41634</v>
      </c>
      <c r="D13" s="20"/>
      <c r="E13" s="227" t="s">
        <v>852</v>
      </c>
      <c r="F13" s="197"/>
      <c r="H13" s="184"/>
      <c r="I13" s="184"/>
      <c r="J13" s="184"/>
    </row>
    <row r="14" customHeight="1" spans="1:10">
      <c r="A14" s="119" t="s">
        <v>43</v>
      </c>
      <c r="B14" s="106" t="s">
        <v>785</v>
      </c>
      <c r="C14" s="216">
        <v>41347</v>
      </c>
      <c r="D14" s="20"/>
      <c r="E14" s="229" t="s">
        <v>853</v>
      </c>
      <c r="F14" s="141"/>
      <c r="H14" s="184"/>
      <c r="I14" s="184"/>
      <c r="J14" s="184"/>
    </row>
    <row r="15" customHeight="1" spans="1:10">
      <c r="A15" s="119"/>
      <c r="B15" s="106" t="s">
        <v>786</v>
      </c>
      <c r="C15" s="217">
        <v>71</v>
      </c>
      <c r="D15" s="20"/>
      <c r="E15" s="229" t="s">
        <v>854</v>
      </c>
      <c r="F15" s="141"/>
      <c r="H15" s="184"/>
      <c r="I15" s="184"/>
      <c r="J15" s="184"/>
    </row>
    <row r="16" ht="15" customHeight="1" spans="1:6">
      <c r="A16" s="119" t="s">
        <v>787</v>
      </c>
      <c r="B16" s="122" t="s">
        <v>28</v>
      </c>
      <c r="C16" s="178" t="s">
        <v>855</v>
      </c>
      <c r="E16" s="229" t="s">
        <v>856</v>
      </c>
      <c r="F16" s="141"/>
    </row>
    <row r="17" ht="15" customHeight="1" spans="1:6">
      <c r="A17" s="119"/>
      <c r="B17" s="122" t="s">
        <v>789</v>
      </c>
      <c r="C17" s="234" t="s">
        <v>1034</v>
      </c>
      <c r="E17" s="229" t="s">
        <v>857</v>
      </c>
      <c r="F17" s="141"/>
    </row>
    <row r="18" ht="15" customHeight="1" spans="1:6">
      <c r="A18" s="119"/>
      <c r="B18" s="122" t="s">
        <v>785</v>
      </c>
      <c r="C18" s="235">
        <v>41288</v>
      </c>
      <c r="E18" s="229" t="s">
        <v>858</v>
      </c>
      <c r="F18" s="141"/>
    </row>
    <row r="19" ht="15" customHeight="1" spans="1:6">
      <c r="A19" s="102" t="s">
        <v>792</v>
      </c>
      <c r="B19" s="102"/>
      <c r="C19" s="111" t="s">
        <v>76</v>
      </c>
      <c r="E19" s="229" t="s">
        <v>859</v>
      </c>
      <c r="F19" s="141"/>
    </row>
    <row r="20" ht="15" customHeight="1" spans="1:6">
      <c r="A20" s="119" t="s">
        <v>793</v>
      </c>
      <c r="B20" s="122" t="s">
        <v>794</v>
      </c>
      <c r="C20" s="214" t="s">
        <v>76</v>
      </c>
      <c r="E20" s="229" t="s">
        <v>860</v>
      </c>
      <c r="F20" s="141"/>
    </row>
    <row r="21" ht="15" customHeight="1" spans="1:6">
      <c r="A21" s="119"/>
      <c r="B21" s="122" t="s">
        <v>795</v>
      </c>
      <c r="C21" s="236" t="s">
        <v>76</v>
      </c>
      <c r="E21" s="229" t="s">
        <v>861</v>
      </c>
      <c r="F21" s="141"/>
    </row>
    <row r="22" ht="15" customHeight="1" spans="1:6">
      <c r="A22" s="102" t="s">
        <v>67</v>
      </c>
      <c r="B22" s="102"/>
      <c r="C22" s="214" t="s">
        <v>1035</v>
      </c>
      <c r="E22" s="229" t="s">
        <v>863</v>
      </c>
      <c r="F22" s="141"/>
    </row>
    <row r="23" ht="15" customHeight="1" spans="1:6">
      <c r="A23" s="102" t="s">
        <v>25</v>
      </c>
      <c r="B23" s="102"/>
      <c r="C23" s="237">
        <v>7016.2</v>
      </c>
      <c r="E23" s="229" t="s">
        <v>864</v>
      </c>
      <c r="F23" s="141"/>
    </row>
    <row r="24" ht="15.75" customHeight="1" spans="1:6">
      <c r="A24" s="129" t="s">
        <v>799</v>
      </c>
      <c r="B24" s="122" t="s">
        <v>66</v>
      </c>
      <c r="C24" s="141"/>
      <c r="E24" s="230" t="s">
        <v>865</v>
      </c>
      <c r="F24" s="142"/>
    </row>
    <row r="25" ht="15.75" customHeight="1" spans="1:3">
      <c r="A25" s="129"/>
      <c r="B25" s="132" t="s">
        <v>801</v>
      </c>
      <c r="C25" s="142" t="s">
        <v>76</v>
      </c>
    </row>
    <row r="26" ht="15" customHeight="1"/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4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804</v>
      </c>
      <c r="B1" s="96"/>
      <c r="C1" s="8" t="s">
        <v>3</v>
      </c>
      <c r="D1" s="9"/>
      <c r="E1" s="10" t="s">
        <v>761</v>
      </c>
      <c r="F1" s="10"/>
      <c r="G1" s="11"/>
      <c r="H1" s="98" t="s">
        <v>762</v>
      </c>
      <c r="I1" s="98"/>
      <c r="J1" s="98"/>
    </row>
    <row r="2" ht="21" customHeight="1" spans="1:10">
      <c r="A2" s="96">
        <v>2009</v>
      </c>
      <c r="B2" s="96"/>
      <c r="C2" s="13">
        <f ca="1">TODAY()</f>
        <v>44236</v>
      </c>
      <c r="D2" s="14"/>
      <c r="E2" s="99" t="s">
        <v>13</v>
      </c>
      <c r="F2" s="43">
        <v>40072</v>
      </c>
      <c r="G2" s="11"/>
      <c r="H2" s="98"/>
      <c r="I2" s="98"/>
      <c r="J2" s="98"/>
    </row>
    <row r="3" customHeight="1" spans="1:7">
      <c r="A3" s="100" t="s">
        <v>8</v>
      </c>
      <c r="B3" s="100"/>
      <c r="C3" s="24" t="s">
        <v>805</v>
      </c>
      <c r="D3" s="20"/>
      <c r="E3" s="101" t="s">
        <v>15</v>
      </c>
      <c r="F3" s="47">
        <v>40437</v>
      </c>
      <c r="G3" s="11"/>
    </row>
    <row r="4" customHeight="1" spans="1:10">
      <c r="A4" s="102" t="s">
        <v>9</v>
      </c>
      <c r="B4" s="102"/>
      <c r="C4" s="24" t="s">
        <v>76</v>
      </c>
      <c r="D4" s="20"/>
      <c r="E4" s="99" t="s">
        <v>764</v>
      </c>
      <c r="F4" s="43"/>
      <c r="G4" s="1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806</v>
      </c>
      <c r="D5" s="20"/>
      <c r="E5" s="99" t="s">
        <v>67</v>
      </c>
      <c r="F5" s="299" t="s">
        <v>807</v>
      </c>
      <c r="G5" s="11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301" t="s">
        <v>768</v>
      </c>
      <c r="F6" s="301"/>
      <c r="G6" s="11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20"/>
      <c r="E7" s="302" t="s">
        <v>771</v>
      </c>
      <c r="F7" s="302"/>
      <c r="G7" s="11"/>
      <c r="H7" s="108" t="s">
        <v>774</v>
      </c>
      <c r="I7" s="108"/>
      <c r="J7" s="142"/>
    </row>
    <row r="8" ht="15" customHeight="1" spans="1:7">
      <c r="A8" s="102" t="s">
        <v>10</v>
      </c>
      <c r="B8" s="106" t="s">
        <v>28</v>
      </c>
      <c r="C8" s="107" t="s">
        <v>808</v>
      </c>
      <c r="D8" s="20"/>
      <c r="E8" s="99" t="s">
        <v>13</v>
      </c>
      <c r="F8" s="43"/>
      <c r="G8" s="11"/>
    </row>
    <row r="9" ht="15.75" customHeight="1" spans="1:10">
      <c r="A9" s="102"/>
      <c r="B9" s="106" t="s">
        <v>29</v>
      </c>
      <c r="C9" s="33" t="s">
        <v>274</v>
      </c>
      <c r="D9" s="20"/>
      <c r="E9" s="99" t="s">
        <v>15</v>
      </c>
      <c r="F9" s="43"/>
      <c r="G9" s="1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36" t="s">
        <v>809</v>
      </c>
      <c r="D10" s="20"/>
      <c r="E10" s="99" t="s">
        <v>43</v>
      </c>
      <c r="F10" s="43"/>
      <c r="G10" s="11"/>
      <c r="H10" s="113"/>
      <c r="I10" s="113"/>
      <c r="J10" s="113"/>
    </row>
    <row r="11" customHeight="1" spans="1:10">
      <c r="A11" s="102" t="s">
        <v>12</v>
      </c>
      <c r="B11" s="102"/>
      <c r="C11" s="111">
        <v>41595</v>
      </c>
      <c r="D11" s="20"/>
      <c r="E11" s="303" t="s">
        <v>779</v>
      </c>
      <c r="F11" s="303"/>
      <c r="G11" s="11"/>
      <c r="H11" s="115"/>
      <c r="I11" s="115"/>
      <c r="J11" s="115"/>
    </row>
    <row r="12" customHeight="1" spans="1:10">
      <c r="A12" s="102" t="s">
        <v>780</v>
      </c>
      <c r="B12" s="102"/>
      <c r="C12" s="111">
        <v>41595</v>
      </c>
      <c r="D12" s="20"/>
      <c r="E12" s="99" t="s">
        <v>13</v>
      </c>
      <c r="F12" s="43"/>
      <c r="G12" s="11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41959</v>
      </c>
      <c r="D13" s="20"/>
      <c r="E13" s="99" t="s">
        <v>15</v>
      </c>
      <c r="F13" s="43"/>
      <c r="G13" s="11"/>
      <c r="H13" s="93"/>
      <c r="I13" s="93"/>
      <c r="J13" s="93"/>
    </row>
    <row r="14" customHeight="1" spans="1:10">
      <c r="A14" s="102" t="s">
        <v>783</v>
      </c>
      <c r="B14" s="102"/>
      <c r="C14" s="116">
        <v>41594</v>
      </c>
      <c r="D14" s="20"/>
      <c r="E14" s="99" t="s">
        <v>43</v>
      </c>
      <c r="F14" s="43"/>
      <c r="G14" s="11"/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111">
        <v>41347</v>
      </c>
      <c r="D15" s="20"/>
      <c r="E15" s="303" t="s">
        <v>784</v>
      </c>
      <c r="F15" s="303"/>
      <c r="G15" s="11"/>
      <c r="H15" s="93"/>
      <c r="I15" s="93"/>
      <c r="J15" s="93"/>
    </row>
    <row r="16" ht="15" customHeight="1" spans="1:10">
      <c r="A16" s="119"/>
      <c r="B16" s="106" t="s">
        <v>786</v>
      </c>
      <c r="C16" s="121">
        <v>71</v>
      </c>
      <c r="E16" s="99" t="s">
        <v>13</v>
      </c>
      <c r="F16" s="43">
        <v>41230</v>
      </c>
      <c r="G16" s="11"/>
      <c r="H16" s="11"/>
      <c r="I16" s="11"/>
      <c r="J16" s="11"/>
    </row>
    <row r="17" ht="15" customHeight="1" spans="1:10">
      <c r="A17" s="119" t="s">
        <v>787</v>
      </c>
      <c r="B17" s="122" t="s">
        <v>28</v>
      </c>
      <c r="C17" s="36" t="s">
        <v>810</v>
      </c>
      <c r="E17" s="99" t="s">
        <v>15</v>
      </c>
      <c r="F17" s="54">
        <v>41595</v>
      </c>
      <c r="G17" s="11"/>
      <c r="H17" s="11"/>
      <c r="I17" s="11"/>
      <c r="J17" s="11"/>
    </row>
    <row r="18" ht="15" customHeight="1" spans="1:10">
      <c r="A18" s="119"/>
      <c r="B18" s="122" t="s">
        <v>789</v>
      </c>
      <c r="C18" s="124">
        <v>100</v>
      </c>
      <c r="E18" s="99" t="s">
        <v>43</v>
      </c>
      <c r="F18" s="43">
        <v>41347</v>
      </c>
      <c r="G18" s="11"/>
      <c r="H18" s="11"/>
      <c r="I18" s="11"/>
      <c r="J18" s="11"/>
    </row>
    <row r="19" ht="15" customHeight="1" spans="1:10">
      <c r="A19" s="119"/>
      <c r="B19" s="122" t="s">
        <v>785</v>
      </c>
      <c r="C19" s="125">
        <v>41415</v>
      </c>
      <c r="E19" s="304" t="s">
        <v>67</v>
      </c>
      <c r="F19" s="299" t="s">
        <v>811</v>
      </c>
      <c r="G19" s="11"/>
      <c r="H19" s="11"/>
      <c r="I19" s="11"/>
      <c r="J19" s="11"/>
    </row>
    <row r="20" ht="15" customHeight="1" spans="1:10">
      <c r="A20" s="102" t="s">
        <v>792</v>
      </c>
      <c r="B20" s="102"/>
      <c r="C20" s="111" t="s">
        <v>76</v>
      </c>
      <c r="E20" s="303" t="s">
        <v>790</v>
      </c>
      <c r="F20" s="303"/>
      <c r="G20" s="11"/>
      <c r="H20" s="11"/>
      <c r="I20" s="11"/>
      <c r="J20" s="11"/>
    </row>
    <row r="21" ht="15" customHeight="1" spans="1:10">
      <c r="A21" s="119" t="s">
        <v>793</v>
      </c>
      <c r="B21" s="122" t="s">
        <v>794</v>
      </c>
      <c r="C21" s="107" t="s">
        <v>76</v>
      </c>
      <c r="E21" s="99" t="s">
        <v>13</v>
      </c>
      <c r="F21" s="43">
        <v>41595</v>
      </c>
      <c r="G21" s="11"/>
      <c r="H21" s="11"/>
      <c r="I21" s="11"/>
      <c r="J21" s="11"/>
    </row>
    <row r="22" ht="15.75" customHeight="1" spans="1:10">
      <c r="A22" s="119"/>
      <c r="B22" s="122" t="s">
        <v>795</v>
      </c>
      <c r="C22" s="127" t="s">
        <v>76</v>
      </c>
      <c r="E22" s="99" t="s">
        <v>15</v>
      </c>
      <c r="F22" s="43">
        <v>41959</v>
      </c>
      <c r="G22" s="11"/>
      <c r="H22" s="11"/>
      <c r="I22" s="11"/>
      <c r="J22" s="11"/>
    </row>
    <row r="23" ht="15" customHeight="1" spans="1:10">
      <c r="A23" s="102" t="s">
        <v>67</v>
      </c>
      <c r="B23" s="102"/>
      <c r="C23" s="107" t="s">
        <v>811</v>
      </c>
      <c r="E23" s="99" t="s">
        <v>43</v>
      </c>
      <c r="F23" s="28"/>
      <c r="G23" s="11"/>
      <c r="H23" s="11"/>
      <c r="I23" s="11"/>
      <c r="J23" s="11"/>
    </row>
    <row r="24" ht="15.75" customHeight="1" spans="1:10">
      <c r="A24" s="102" t="s">
        <v>25</v>
      </c>
      <c r="B24" s="102"/>
      <c r="C24" s="128">
        <v>3000</v>
      </c>
      <c r="E24" s="11"/>
      <c r="F24" s="11"/>
      <c r="G24" s="11"/>
      <c r="H24" s="11"/>
      <c r="I24" s="11"/>
      <c r="J24" s="11"/>
    </row>
    <row r="25" ht="15.75" customHeight="1" spans="1:10">
      <c r="A25" s="129" t="s">
        <v>799</v>
      </c>
      <c r="B25" s="122" t="s">
        <v>66</v>
      </c>
      <c r="C25" s="26" t="s">
        <v>106</v>
      </c>
      <c r="E25" s="10" t="s">
        <v>797</v>
      </c>
      <c r="F25" s="10"/>
      <c r="G25" s="11"/>
      <c r="H25" s="11"/>
      <c r="I25" s="11"/>
      <c r="J25" s="11"/>
    </row>
    <row r="26" ht="15.75" customHeight="1" spans="1:10">
      <c r="A26" s="129"/>
      <c r="B26" s="132" t="s">
        <v>801</v>
      </c>
      <c r="C26" s="155" t="s">
        <v>106</v>
      </c>
      <c r="E26" s="117" t="s">
        <v>798</v>
      </c>
      <c r="F26" s="82"/>
      <c r="G26" s="11"/>
      <c r="H26" s="11"/>
      <c r="I26" s="11"/>
      <c r="J26" s="11"/>
    </row>
    <row r="27" ht="15.75" customHeight="1" spans="1:10">
      <c r="A27" s="67"/>
      <c r="B27" s="67"/>
      <c r="C27" s="68"/>
      <c r="E27" s="99" t="s">
        <v>800</v>
      </c>
      <c r="F27" s="28"/>
      <c r="G27" s="11"/>
      <c r="H27" s="11"/>
      <c r="I27" s="11"/>
      <c r="J27" s="11"/>
    </row>
    <row r="28" ht="21" customHeight="1" spans="1:10">
      <c r="A28" s="136" t="s">
        <v>803</v>
      </c>
      <c r="B28" s="136"/>
      <c r="C28" s="136"/>
      <c r="D28" s="57"/>
      <c r="E28" s="109" t="s">
        <v>802</v>
      </c>
      <c r="F28" s="62"/>
      <c r="G28" s="11"/>
      <c r="H28" s="11"/>
      <c r="I28" s="11"/>
      <c r="J28" s="11"/>
    </row>
    <row r="29" ht="20.25" customHeight="1" spans="1:10">
      <c r="A29" s="146"/>
      <c r="B29" s="146"/>
      <c r="C29" s="146"/>
      <c r="D29" s="58"/>
      <c r="E29" s="11"/>
      <c r="F29" s="11"/>
      <c r="G29" s="11"/>
      <c r="H29" s="11"/>
      <c r="I29" s="11"/>
      <c r="J29" s="11"/>
    </row>
    <row r="30" customHeight="1" spans="1:10">
      <c r="A30" s="146"/>
      <c r="B30" s="146"/>
      <c r="C30" s="146"/>
      <c r="D30" s="59"/>
      <c r="E30" s="11"/>
      <c r="F30" s="11"/>
      <c r="G30" s="11"/>
      <c r="H30" s="11"/>
      <c r="I30" s="11"/>
      <c r="J30" s="11"/>
    </row>
    <row r="31" ht="15" customHeight="1" spans="1:6">
      <c r="A31" s="146"/>
      <c r="B31" s="146"/>
      <c r="C31" s="146"/>
      <c r="D31" s="59"/>
      <c r="E31" s="11"/>
      <c r="F31" s="11"/>
    </row>
    <row r="32" customHeight="1" spans="4:6">
      <c r="D32" s="59"/>
      <c r="E32" s="11"/>
      <c r="F32" s="11"/>
    </row>
    <row r="33" customHeight="1" spans="4:4">
      <c r="D33" s="59"/>
    </row>
    <row r="34" customHeight="1" spans="4:4">
      <c r="D34" s="59"/>
    </row>
    <row r="35" customHeight="1" spans="4:4">
      <c r="D35" s="59"/>
    </row>
    <row r="36" customHeight="1" spans="4:4">
      <c r="D36" s="59"/>
    </row>
    <row r="37" customHeight="1" spans="4:4">
      <c r="D37" s="59"/>
    </row>
    <row r="38" customHeight="1" spans="4:4">
      <c r="D38" s="59"/>
    </row>
    <row r="39" customHeight="1" spans="4:4">
      <c r="D39" s="59"/>
    </row>
    <row r="40" customHeight="1" spans="4:4">
      <c r="D40" s="59"/>
    </row>
    <row r="41" customHeight="1" spans="4:4">
      <c r="D41" s="59"/>
    </row>
    <row r="42" customHeight="1" spans="4:4">
      <c r="D42" s="59"/>
    </row>
    <row r="43" customHeight="1" spans="4:4">
      <c r="D43" s="11"/>
    </row>
    <row r="44" customHeight="1" spans="4:4">
      <c r="D44" s="11"/>
    </row>
    <row r="45" customHeight="1" spans="4:4">
      <c r="D45" s="11"/>
    </row>
    <row r="46" customHeight="1" spans="4:4">
      <c r="D46" s="11"/>
    </row>
    <row r="47" customHeight="1" spans="4:4">
      <c r="D47" s="11"/>
    </row>
    <row r="48" customHeight="1" spans="4:4">
      <c r="D48" s="11"/>
    </row>
    <row r="49" customHeight="1" spans="4:4">
      <c r="D49" s="11"/>
    </row>
    <row r="50" customHeight="1" spans="4:4">
      <c r="D50" s="11"/>
    </row>
    <row r="51" customHeight="1" spans="4:4">
      <c r="D51" s="11"/>
    </row>
    <row r="52" customHeight="1" spans="4:4">
      <c r="D52" s="11"/>
    </row>
    <row r="53" customHeight="1" spans="4:4">
      <c r="D53" s="11"/>
    </row>
    <row r="54" customHeight="1" spans="4:4">
      <c r="D54" s="11"/>
    </row>
    <row r="55" customHeight="1" spans="4:4">
      <c r="D55" s="11"/>
    </row>
    <row r="56" customHeight="1" spans="4:4">
      <c r="D56" s="11"/>
    </row>
    <row r="57" customHeight="1" spans="4:4">
      <c r="D57" s="11"/>
    </row>
  </sheetData>
  <sheetProtection selectLockedCells="1" selectUnlockedCells="1"/>
  <mergeCells count="39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E6:F6"/>
    <mergeCell ref="H6:I6"/>
    <mergeCell ref="A7:B7"/>
    <mergeCell ref="E7:F7"/>
    <mergeCell ref="H7:I7"/>
    <mergeCell ref="H9:J9"/>
    <mergeCell ref="A10:B10"/>
    <mergeCell ref="H10:J10"/>
    <mergeCell ref="A11:B11"/>
    <mergeCell ref="E11:F11"/>
    <mergeCell ref="H11:J11"/>
    <mergeCell ref="A12:B12"/>
    <mergeCell ref="H12:J12"/>
    <mergeCell ref="A13:B13"/>
    <mergeCell ref="A14:B14"/>
    <mergeCell ref="E15:F15"/>
    <mergeCell ref="A20:B20"/>
    <mergeCell ref="E20:F20"/>
    <mergeCell ref="A23:B23"/>
    <mergeCell ref="A24:B24"/>
    <mergeCell ref="E25:F25"/>
    <mergeCell ref="A28:C28"/>
    <mergeCell ref="A8:A9"/>
    <mergeCell ref="A15:A16"/>
    <mergeCell ref="A17:A19"/>
    <mergeCell ref="A21:A22"/>
    <mergeCell ref="A25:A26"/>
    <mergeCell ref="H1:J2"/>
    <mergeCell ref="H13:J15"/>
    <mergeCell ref="A29:C31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29"/>
  <sheetViews>
    <sheetView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5.552380952381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9.83809523809524" style="6"/>
    <col min="10" max="10" width="15.4095238095238" style="6"/>
    <col min="11" max="16384" width="9.13333333333333" style="6"/>
  </cols>
  <sheetData>
    <row r="1" ht="21" customHeight="1" spans="1:10">
      <c r="A1" s="222" t="s">
        <v>1036</v>
      </c>
      <c r="B1" s="222"/>
      <c r="C1" s="8" t="s">
        <v>3</v>
      </c>
      <c r="D1" s="223"/>
      <c r="E1" s="44" t="s">
        <v>844</v>
      </c>
      <c r="F1" s="44"/>
      <c r="H1" s="98" t="s">
        <v>762</v>
      </c>
      <c r="I1" s="98"/>
      <c r="J1" s="98"/>
    </row>
    <row r="2" ht="21" customHeight="1" spans="1:10">
      <c r="A2" s="224" t="s">
        <v>1037</v>
      </c>
      <c r="B2" s="224"/>
      <c r="C2" s="225">
        <f ca="1">TODAY()</f>
        <v>44236</v>
      </c>
      <c r="D2" s="226"/>
      <c r="E2" s="227" t="s">
        <v>845</v>
      </c>
      <c r="F2" s="197"/>
      <c r="H2" s="98"/>
      <c r="I2" s="98"/>
      <c r="J2" s="98"/>
    </row>
    <row r="3" customHeight="1" spans="1:6">
      <c r="A3" s="102" t="s">
        <v>8</v>
      </c>
      <c r="B3" s="102"/>
      <c r="C3" s="228" t="s">
        <v>1038</v>
      </c>
      <c r="D3" s="20"/>
      <c r="E3" s="229" t="s">
        <v>12</v>
      </c>
      <c r="F3" s="141"/>
    </row>
    <row r="4" customHeight="1" spans="1:10">
      <c r="A4" s="102" t="s">
        <v>9</v>
      </c>
      <c r="B4" s="102"/>
      <c r="C4" s="228" t="s">
        <v>76</v>
      </c>
      <c r="D4" s="20"/>
      <c r="E4" s="229" t="s">
        <v>764</v>
      </c>
      <c r="F4" s="14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76</v>
      </c>
      <c r="D5" s="20"/>
      <c r="E5" s="230" t="s">
        <v>15</v>
      </c>
      <c r="F5" s="142"/>
      <c r="H5" s="231" t="s">
        <v>769</v>
      </c>
      <c r="I5" s="231"/>
      <c r="J5" s="197"/>
    </row>
    <row r="6" customHeight="1" spans="1:10">
      <c r="A6" s="102" t="s">
        <v>770</v>
      </c>
      <c r="B6" s="102"/>
      <c r="C6" s="141"/>
      <c r="D6" s="20"/>
      <c r="H6" s="105" t="s">
        <v>772</v>
      </c>
      <c r="I6" s="105"/>
      <c r="J6" s="141"/>
    </row>
    <row r="7" ht="29.25" customHeight="1" spans="1:10">
      <c r="A7" s="102" t="s">
        <v>10</v>
      </c>
      <c r="B7" s="106" t="s">
        <v>28</v>
      </c>
      <c r="C7" s="214" t="s">
        <v>1039</v>
      </c>
      <c r="D7" s="20"/>
      <c r="E7" s="44" t="s">
        <v>797</v>
      </c>
      <c r="F7" s="44"/>
      <c r="H7" s="108" t="s">
        <v>774</v>
      </c>
      <c r="I7" s="108"/>
      <c r="J7" s="142"/>
    </row>
    <row r="8" ht="15" customHeight="1" spans="1:6">
      <c r="A8" s="102"/>
      <c r="B8" s="106" t="s">
        <v>29</v>
      </c>
      <c r="C8" s="215" t="s">
        <v>838</v>
      </c>
      <c r="D8" s="20"/>
      <c r="E8" s="227" t="s">
        <v>798</v>
      </c>
      <c r="F8" s="197"/>
    </row>
    <row r="9" ht="15.75" customHeight="1" spans="1:10">
      <c r="A9" s="102" t="s">
        <v>11</v>
      </c>
      <c r="B9" s="102"/>
      <c r="C9" s="178" t="s">
        <v>1040</v>
      </c>
      <c r="D9" s="20"/>
      <c r="E9" s="229" t="s">
        <v>800</v>
      </c>
      <c r="F9" s="141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216">
        <v>41087</v>
      </c>
      <c r="D10" s="20"/>
      <c r="E10" s="230" t="s">
        <v>802</v>
      </c>
      <c r="F10" s="142"/>
      <c r="H10" s="156"/>
      <c r="I10" s="156"/>
      <c r="J10" s="156"/>
    </row>
    <row r="11" ht="15.75" customHeight="1" spans="1:10">
      <c r="A11" s="102" t="s">
        <v>13</v>
      </c>
      <c r="B11" s="102"/>
      <c r="C11" s="216">
        <v>41091</v>
      </c>
      <c r="D11" s="20"/>
      <c r="H11" s="232"/>
      <c r="I11" s="232"/>
      <c r="J11" s="232"/>
    </row>
    <row r="12" customHeight="1" spans="1:10">
      <c r="A12" s="102" t="s">
        <v>15</v>
      </c>
      <c r="B12" s="102"/>
      <c r="C12" s="233">
        <v>41455</v>
      </c>
      <c r="D12" s="20"/>
      <c r="E12" s="44" t="s">
        <v>851</v>
      </c>
      <c r="F12" s="44"/>
      <c r="H12" s="44" t="s">
        <v>781</v>
      </c>
      <c r="I12" s="44"/>
      <c r="J12" s="44"/>
    </row>
    <row r="13" customHeight="1" spans="1:10">
      <c r="A13" s="119" t="s">
        <v>43</v>
      </c>
      <c r="B13" s="106" t="s">
        <v>785</v>
      </c>
      <c r="C13" s="216">
        <v>41095</v>
      </c>
      <c r="D13" s="20"/>
      <c r="E13" s="227" t="s">
        <v>852</v>
      </c>
      <c r="F13" s="197"/>
      <c r="H13" s="184"/>
      <c r="I13" s="184"/>
      <c r="J13" s="184"/>
    </row>
    <row r="14" customHeight="1" spans="1:10">
      <c r="A14" s="119"/>
      <c r="B14" s="106" t="s">
        <v>786</v>
      </c>
      <c r="C14" s="217">
        <v>58</v>
      </c>
      <c r="D14" s="20"/>
      <c r="E14" s="229" t="s">
        <v>853</v>
      </c>
      <c r="F14" s="141"/>
      <c r="H14" s="184"/>
      <c r="I14" s="184"/>
      <c r="J14" s="184"/>
    </row>
    <row r="15" customHeight="1" spans="1:10">
      <c r="A15" s="119" t="s">
        <v>787</v>
      </c>
      <c r="B15" s="122" t="s">
        <v>28</v>
      </c>
      <c r="C15" s="178" t="s">
        <v>840</v>
      </c>
      <c r="D15" s="20"/>
      <c r="E15" s="229" t="s">
        <v>854</v>
      </c>
      <c r="F15" s="141"/>
      <c r="H15" s="184"/>
      <c r="I15" s="184"/>
      <c r="J15" s="184"/>
    </row>
    <row r="16" ht="15" customHeight="1" spans="1:6">
      <c r="A16" s="119"/>
      <c r="B16" s="122" t="s">
        <v>789</v>
      </c>
      <c r="C16" s="234" t="s">
        <v>840</v>
      </c>
      <c r="E16" s="229" t="s">
        <v>856</v>
      </c>
      <c r="F16" s="141"/>
    </row>
    <row r="17" ht="15" customHeight="1" spans="1:6">
      <c r="A17" s="119"/>
      <c r="B17" s="122" t="s">
        <v>785</v>
      </c>
      <c r="C17" s="235" t="s">
        <v>840</v>
      </c>
      <c r="E17" s="229" t="s">
        <v>857</v>
      </c>
      <c r="F17" s="141"/>
    </row>
    <row r="18" ht="15" customHeight="1" spans="1:6">
      <c r="A18" s="102" t="s">
        <v>792</v>
      </c>
      <c r="B18" s="102"/>
      <c r="C18" s="111" t="s">
        <v>76</v>
      </c>
      <c r="E18" s="229" t="s">
        <v>858</v>
      </c>
      <c r="F18" s="141"/>
    </row>
    <row r="19" ht="15" customHeight="1" spans="1:6">
      <c r="A19" s="119" t="s">
        <v>793</v>
      </c>
      <c r="B19" s="122" t="s">
        <v>794</v>
      </c>
      <c r="C19" s="214" t="s">
        <v>76</v>
      </c>
      <c r="E19" s="229" t="s">
        <v>859</v>
      </c>
      <c r="F19" s="141"/>
    </row>
    <row r="20" ht="15" customHeight="1" spans="1:6">
      <c r="A20" s="119"/>
      <c r="B20" s="122" t="s">
        <v>795</v>
      </c>
      <c r="C20" s="236" t="s">
        <v>76</v>
      </c>
      <c r="E20" s="229" t="s">
        <v>860</v>
      </c>
      <c r="F20" s="141"/>
    </row>
    <row r="21" ht="15" customHeight="1" spans="1:6">
      <c r="A21" s="102" t="s">
        <v>67</v>
      </c>
      <c r="B21" s="102"/>
      <c r="C21" s="214" t="s">
        <v>1041</v>
      </c>
      <c r="E21" s="229" t="s">
        <v>861</v>
      </c>
      <c r="F21" s="141"/>
    </row>
    <row r="22" ht="15" customHeight="1" spans="1:6">
      <c r="A22" s="102" t="s">
        <v>25</v>
      </c>
      <c r="B22" s="102"/>
      <c r="C22" s="237">
        <v>395439.83</v>
      </c>
      <c r="E22" s="229" t="s">
        <v>863</v>
      </c>
      <c r="F22" s="141"/>
    </row>
    <row r="23" ht="15" customHeight="1" spans="1:6">
      <c r="A23" s="129" t="s">
        <v>799</v>
      </c>
      <c r="B23" s="122" t="s">
        <v>66</v>
      </c>
      <c r="C23" s="141" t="s">
        <v>842</v>
      </c>
      <c r="E23" s="229" t="s">
        <v>864</v>
      </c>
      <c r="F23" s="141"/>
    </row>
    <row r="24" ht="15.75" customHeight="1" spans="1:6">
      <c r="A24" s="129"/>
      <c r="B24" s="132" t="s">
        <v>801</v>
      </c>
      <c r="C24" s="142" t="s">
        <v>842</v>
      </c>
      <c r="E24" s="230" t="s">
        <v>865</v>
      </c>
      <c r="F24" s="142"/>
    </row>
    <row r="25" ht="15" customHeight="1"/>
    <row r="26" ht="15" customHeight="1" spans="1:3">
      <c r="A26" s="136" t="s">
        <v>803</v>
      </c>
      <c r="B26" s="136"/>
      <c r="C26" s="136"/>
    </row>
    <row r="27" customHeight="1" spans="1:3">
      <c r="A27" s="146"/>
      <c r="B27" s="146"/>
      <c r="C27" s="146"/>
    </row>
    <row r="28" customHeight="1" spans="1:3">
      <c r="A28" s="146"/>
      <c r="B28" s="146"/>
      <c r="C28" s="146"/>
    </row>
    <row r="29" ht="15" customHeight="1" spans="1:3">
      <c r="A29" s="146"/>
      <c r="B29" s="146"/>
      <c r="C29" s="146"/>
    </row>
  </sheetData>
  <sheetProtection selectLockedCells="1" selectUnlockedCells="1"/>
  <mergeCells count="33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8:B18"/>
    <mergeCell ref="A21:B21"/>
    <mergeCell ref="A22:B22"/>
    <mergeCell ref="A26:C26"/>
    <mergeCell ref="A7:A8"/>
    <mergeCell ref="A13:A14"/>
    <mergeCell ref="A15:A17"/>
    <mergeCell ref="A19:A20"/>
    <mergeCell ref="A23:A24"/>
    <mergeCell ref="H1:J2"/>
    <mergeCell ref="H13:J15"/>
    <mergeCell ref="A27:C29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30"/>
  <sheetViews>
    <sheetView showGridLines="0" zoomScale="80" zoomScaleNormal="80" zoomScaleSheetLayoutView="60" workbookViewId="0">
      <selection activeCell="C12" sqref="C12"/>
    </sheetView>
  </sheetViews>
  <sheetFormatPr defaultColWidth="9.14285714285714" defaultRowHeight="14.25" customHeight="1"/>
  <cols>
    <col min="1" max="1" width="18.4095238095238" style="11"/>
    <col min="2" max="2" width="15.6952380952381" style="11"/>
    <col min="3" max="3" width="54.8380952380952" style="11"/>
    <col min="4" max="4" width="4.27619047619048" style="11"/>
    <col min="5" max="5" width="21.552380952381" style="11"/>
    <col min="6" max="6" width="48.1333333333333" style="11"/>
    <col min="7" max="7" width="3.55238095238095" style="11"/>
    <col min="8" max="9" width="9.13333333333333" style="11"/>
    <col min="10" max="10" width="16.6952380952381" style="11"/>
    <col min="11" max="16384" width="9.13333333333333" style="11"/>
  </cols>
  <sheetData>
    <row r="1" ht="21" customHeight="1" spans="1:10">
      <c r="A1" s="205" t="s">
        <v>843</v>
      </c>
      <c r="B1" s="205"/>
      <c r="C1" s="180" t="s">
        <v>3</v>
      </c>
      <c r="D1" s="181"/>
      <c r="E1" s="10" t="s">
        <v>844</v>
      </c>
      <c r="F1" s="10"/>
      <c r="H1" s="98" t="s">
        <v>762</v>
      </c>
      <c r="I1" s="98"/>
      <c r="J1" s="98"/>
    </row>
    <row r="2" ht="21" customHeight="1" spans="1:10">
      <c r="A2" s="205">
        <v>2013</v>
      </c>
      <c r="B2" s="205"/>
      <c r="C2" s="206">
        <f ca="1">TODAY()</f>
        <v>44236</v>
      </c>
      <c r="D2" s="207"/>
      <c r="E2" s="117" t="s">
        <v>845</v>
      </c>
      <c r="F2" s="82"/>
      <c r="H2" s="98"/>
      <c r="I2" s="98"/>
      <c r="J2" s="98"/>
    </row>
    <row r="3" ht="15.75" customHeight="1" spans="1:10">
      <c r="A3" s="102" t="s">
        <v>8</v>
      </c>
      <c r="B3" s="102"/>
      <c r="C3" s="24" t="s">
        <v>1042</v>
      </c>
      <c r="E3" s="99" t="s">
        <v>12</v>
      </c>
      <c r="F3" s="28"/>
      <c r="H3" s="6"/>
      <c r="I3" s="6"/>
      <c r="J3" s="6"/>
    </row>
    <row r="4" ht="15" customHeight="1" spans="1:10">
      <c r="A4" s="102" t="s">
        <v>9</v>
      </c>
      <c r="B4" s="102"/>
      <c r="C4" s="24" t="s">
        <v>1043</v>
      </c>
      <c r="D4" s="57"/>
      <c r="E4" s="99" t="s">
        <v>764</v>
      </c>
      <c r="F4" s="28"/>
      <c r="H4" s="44" t="s">
        <v>765</v>
      </c>
      <c r="I4" s="44"/>
      <c r="J4" s="44"/>
    </row>
    <row r="5" ht="15" customHeight="1" spans="1:10">
      <c r="A5" s="102" t="s">
        <v>766</v>
      </c>
      <c r="B5" s="102"/>
      <c r="C5" s="28" t="s">
        <v>1044</v>
      </c>
      <c r="D5" s="58"/>
      <c r="E5" s="109" t="s">
        <v>15</v>
      </c>
      <c r="F5" s="62"/>
      <c r="H5" s="103" t="s">
        <v>769</v>
      </c>
      <c r="I5" s="103"/>
      <c r="J5" s="197"/>
    </row>
    <row r="6" ht="15" customHeight="1" spans="1:10">
      <c r="A6" s="102" t="s">
        <v>770</v>
      </c>
      <c r="B6" s="102"/>
      <c r="C6" s="28" t="s">
        <v>1045</v>
      </c>
      <c r="D6" s="59"/>
      <c r="H6" s="105" t="s">
        <v>772</v>
      </c>
      <c r="I6" s="105"/>
      <c r="J6" s="141"/>
    </row>
    <row r="7" ht="15" customHeight="1" spans="1:10">
      <c r="A7" s="102" t="s">
        <v>10</v>
      </c>
      <c r="B7" s="106" t="s">
        <v>28</v>
      </c>
      <c r="C7" s="218" t="s">
        <v>1046</v>
      </c>
      <c r="D7" s="59"/>
      <c r="E7" s="10" t="s">
        <v>797</v>
      </c>
      <c r="F7" s="10"/>
      <c r="H7" s="108" t="s">
        <v>774</v>
      </c>
      <c r="I7" s="108"/>
      <c r="J7" s="142"/>
    </row>
    <row r="8" ht="15.75" customHeight="1" spans="1:10">
      <c r="A8" s="102"/>
      <c r="B8" s="106" t="s">
        <v>29</v>
      </c>
      <c r="C8" s="219" t="s">
        <v>311</v>
      </c>
      <c r="D8" s="59"/>
      <c r="E8" s="117" t="s">
        <v>798</v>
      </c>
      <c r="F8" s="82"/>
      <c r="H8" s="6"/>
      <c r="I8" s="6"/>
      <c r="J8" s="6"/>
    </row>
    <row r="9" ht="15.75" customHeight="1" spans="1:10">
      <c r="A9" s="102" t="s">
        <v>11</v>
      </c>
      <c r="B9" s="102"/>
      <c r="C9" s="208" t="s">
        <v>1047</v>
      </c>
      <c r="D9" s="59"/>
      <c r="E9" s="99" t="s">
        <v>800</v>
      </c>
      <c r="F9" s="28"/>
      <c r="H9" s="44" t="s">
        <v>777</v>
      </c>
      <c r="I9" s="44"/>
      <c r="J9" s="44"/>
    </row>
    <row r="10" ht="15.75" customHeight="1" spans="1:10">
      <c r="A10" s="102" t="s">
        <v>12</v>
      </c>
      <c r="B10" s="102"/>
      <c r="C10" s="111">
        <v>41334</v>
      </c>
      <c r="D10" s="59"/>
      <c r="E10" s="109" t="s">
        <v>802</v>
      </c>
      <c r="F10" s="62"/>
      <c r="H10" s="220" t="s">
        <v>1048</v>
      </c>
      <c r="I10" s="220"/>
      <c r="J10" s="220"/>
    </row>
    <row r="11" ht="15.75" customHeight="1" spans="1:10">
      <c r="A11" s="102" t="s">
        <v>780</v>
      </c>
      <c r="B11" s="102"/>
      <c r="C11" s="111">
        <v>41334</v>
      </c>
      <c r="D11" s="59"/>
      <c r="H11" s="204" t="s">
        <v>1049</v>
      </c>
      <c r="I11" s="204"/>
      <c r="J11" s="204"/>
    </row>
    <row r="12" ht="15.75" customHeight="1" spans="1:10">
      <c r="A12" s="102" t="s">
        <v>15</v>
      </c>
      <c r="B12" s="102"/>
      <c r="C12" s="116">
        <v>41639</v>
      </c>
      <c r="D12" s="59"/>
      <c r="E12" s="10" t="s">
        <v>851</v>
      </c>
      <c r="F12" s="10"/>
      <c r="H12" s="221" t="s">
        <v>1050</v>
      </c>
      <c r="I12" s="221"/>
      <c r="J12" s="221"/>
    </row>
    <row r="13" ht="15.75" customHeight="1" spans="1:10">
      <c r="A13" s="102" t="s">
        <v>783</v>
      </c>
      <c r="B13" s="102"/>
      <c r="C13" s="116">
        <v>41645</v>
      </c>
      <c r="D13" s="59"/>
      <c r="E13" s="117" t="s">
        <v>852</v>
      </c>
      <c r="F13" s="82"/>
      <c r="H13" s="44" t="s">
        <v>781</v>
      </c>
      <c r="I13" s="44"/>
      <c r="J13" s="44"/>
    </row>
    <row r="14" ht="15" customHeight="1" spans="1:10">
      <c r="A14" s="119" t="s">
        <v>43</v>
      </c>
      <c r="B14" s="106" t="s">
        <v>785</v>
      </c>
      <c r="C14" s="111">
        <v>41452</v>
      </c>
      <c r="D14" s="59"/>
      <c r="E14" s="99" t="s">
        <v>853</v>
      </c>
      <c r="F14" s="28"/>
      <c r="H14" s="93"/>
      <c r="I14" s="93"/>
      <c r="J14" s="93"/>
    </row>
    <row r="15" ht="15" customHeight="1" spans="1:10">
      <c r="A15" s="119"/>
      <c r="B15" s="106" t="s">
        <v>786</v>
      </c>
      <c r="C15" s="121">
        <v>63</v>
      </c>
      <c r="D15" s="59"/>
      <c r="E15" s="99" t="s">
        <v>854</v>
      </c>
      <c r="F15" s="28"/>
      <c r="H15" s="93"/>
      <c r="I15" s="93"/>
      <c r="J15" s="93"/>
    </row>
    <row r="16" ht="15.75" customHeight="1" spans="1:10">
      <c r="A16" s="119" t="s">
        <v>787</v>
      </c>
      <c r="B16" s="122" t="s">
        <v>28</v>
      </c>
      <c r="C16" s="36" t="s">
        <v>1051</v>
      </c>
      <c r="D16" s="59"/>
      <c r="E16" s="99" t="s">
        <v>856</v>
      </c>
      <c r="F16" s="28"/>
      <c r="H16" s="93"/>
      <c r="I16" s="93"/>
      <c r="J16" s="93"/>
    </row>
    <row r="17" ht="15" customHeight="1" spans="1:6">
      <c r="A17" s="119"/>
      <c r="B17" s="122" t="s">
        <v>789</v>
      </c>
      <c r="C17" s="124">
        <v>142</v>
      </c>
      <c r="D17" s="59"/>
      <c r="E17" s="99" t="s">
        <v>857</v>
      </c>
      <c r="F17" s="28"/>
    </row>
    <row r="18" ht="15" customHeight="1" spans="1:6">
      <c r="A18" s="119"/>
      <c r="B18" s="122" t="s">
        <v>785</v>
      </c>
      <c r="C18" s="125">
        <v>41457</v>
      </c>
      <c r="D18" s="59"/>
      <c r="E18" s="99" t="s">
        <v>858</v>
      </c>
      <c r="F18" s="28"/>
    </row>
    <row r="19" ht="15" customHeight="1" spans="1:6">
      <c r="A19" s="102" t="s">
        <v>792</v>
      </c>
      <c r="B19" s="102"/>
      <c r="C19" s="111" t="s">
        <v>76</v>
      </c>
      <c r="E19" s="99" t="s">
        <v>859</v>
      </c>
      <c r="F19" s="28"/>
    </row>
    <row r="20" ht="15" customHeight="1" spans="1:6">
      <c r="A20" s="119" t="s">
        <v>793</v>
      </c>
      <c r="B20" s="122" t="s">
        <v>794</v>
      </c>
      <c r="C20" s="107" t="s">
        <v>76</v>
      </c>
      <c r="E20" s="99" t="s">
        <v>860</v>
      </c>
      <c r="F20" s="28"/>
    </row>
    <row r="21" ht="15" customHeight="1" spans="1:6">
      <c r="A21" s="119"/>
      <c r="B21" s="122" t="s">
        <v>795</v>
      </c>
      <c r="C21" s="127" t="s">
        <v>76</v>
      </c>
      <c r="E21" s="99" t="s">
        <v>861</v>
      </c>
      <c r="F21" s="28"/>
    </row>
    <row r="22" ht="15" customHeight="1" spans="1:6">
      <c r="A22" s="102" t="s">
        <v>67</v>
      </c>
      <c r="B22" s="102"/>
      <c r="C22" s="107" t="s">
        <v>1052</v>
      </c>
      <c r="E22" s="99" t="s">
        <v>863</v>
      </c>
      <c r="F22" s="28"/>
    </row>
    <row r="23" ht="15" customHeight="1" spans="1:6">
      <c r="A23" s="102" t="s">
        <v>25</v>
      </c>
      <c r="B23" s="102"/>
      <c r="C23" s="128">
        <v>51550.8</v>
      </c>
      <c r="E23" s="99" t="s">
        <v>864</v>
      </c>
      <c r="F23" s="28"/>
    </row>
    <row r="24" ht="15.75" customHeight="1" spans="1:6">
      <c r="A24" s="129" t="s">
        <v>799</v>
      </c>
      <c r="B24" s="122" t="s">
        <v>66</v>
      </c>
      <c r="C24" s="26" t="s">
        <v>76</v>
      </c>
      <c r="E24" s="109" t="s">
        <v>865</v>
      </c>
      <c r="F24" s="62"/>
    </row>
    <row r="25" ht="15.75" customHeight="1" spans="1:3">
      <c r="A25" s="129"/>
      <c r="B25" s="132" t="s">
        <v>801</v>
      </c>
      <c r="C25" s="155" t="s">
        <v>76</v>
      </c>
    </row>
    <row r="26" ht="15" customHeight="1" spans="1:3">
      <c r="A26" s="67"/>
      <c r="B26" s="67"/>
      <c r="C26" s="68"/>
    </row>
    <row r="27" ht="15" customHeight="1" spans="1:3">
      <c r="A27" s="136" t="s">
        <v>803</v>
      </c>
      <c r="B27" s="136"/>
      <c r="C27" s="136"/>
    </row>
    <row r="28" customHeight="1" spans="1:3">
      <c r="A28" s="146" t="s">
        <v>1053</v>
      </c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5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H13:J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4:J16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42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8.2761904761905" style="97"/>
    <col min="2" max="2" width="14.6952380952381" style="97"/>
    <col min="3" max="3" width="51.8380952380952" style="212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179" t="s">
        <v>866</v>
      </c>
      <c r="B1" s="179"/>
      <c r="C1" s="8" t="s">
        <v>3</v>
      </c>
      <c r="D1" s="181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179">
        <v>2013</v>
      </c>
      <c r="B2" s="179"/>
      <c r="C2" s="213">
        <f ca="1">TODAY()</f>
        <v>44236</v>
      </c>
      <c r="D2" s="183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1054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1055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1056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1057</v>
      </c>
      <c r="D6" s="139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214" t="s">
        <v>1058</v>
      </c>
      <c r="D7" s="139"/>
      <c r="E7" s="147" t="s">
        <v>797</v>
      </c>
      <c r="F7" s="147"/>
      <c r="H7" s="108" t="s">
        <v>774</v>
      </c>
      <c r="I7" s="108"/>
      <c r="J7" s="142"/>
    </row>
    <row r="8" ht="15.75" customHeight="1" spans="1:10">
      <c r="A8" s="102"/>
      <c r="B8" s="106" t="s">
        <v>29</v>
      </c>
      <c r="C8" s="215" t="s">
        <v>1059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 t="s">
        <v>11</v>
      </c>
      <c r="B9" s="102"/>
      <c r="C9" s="178" t="s">
        <v>1060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216">
        <v>41354</v>
      </c>
      <c r="D10" s="139"/>
      <c r="E10" s="152" t="s">
        <v>802</v>
      </c>
      <c r="F10" s="153"/>
      <c r="H10" s="113"/>
      <c r="I10" s="113"/>
      <c r="J10" s="113"/>
    </row>
    <row r="11" ht="15.75" customHeight="1" spans="1:10">
      <c r="A11" s="102" t="s">
        <v>780</v>
      </c>
      <c r="B11" s="102"/>
      <c r="C11" s="111">
        <v>41354</v>
      </c>
      <c r="D11" s="139"/>
      <c r="H11" s="115"/>
      <c r="I11" s="115"/>
      <c r="J11" s="115"/>
    </row>
    <row r="12" customHeight="1" spans="1:10">
      <c r="A12" s="102" t="s">
        <v>15</v>
      </c>
      <c r="B12" s="102"/>
      <c r="C12" s="116">
        <v>41719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 t="s">
        <v>76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41368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17">
        <v>57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788</v>
      </c>
      <c r="E16" s="150" t="s">
        <v>856</v>
      </c>
      <c r="F16" s="151"/>
    </row>
    <row r="17" ht="15" customHeight="1" spans="1:6">
      <c r="A17" s="119"/>
      <c r="B17" s="122" t="s">
        <v>789</v>
      </c>
      <c r="C17" s="124">
        <v>137</v>
      </c>
      <c r="E17" s="150" t="s">
        <v>857</v>
      </c>
      <c r="F17" s="151"/>
    </row>
    <row r="18" ht="15.75" customHeight="1" spans="1:6">
      <c r="A18" s="119"/>
      <c r="B18" s="122" t="s">
        <v>785</v>
      </c>
      <c r="C18" s="125">
        <v>41446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127" t="s">
        <v>76</v>
      </c>
      <c r="E21" s="150" t="s">
        <v>861</v>
      </c>
      <c r="F21" s="151"/>
    </row>
    <row r="22" ht="15.75" customHeight="1" spans="1:6">
      <c r="A22" s="102" t="s">
        <v>67</v>
      </c>
      <c r="B22" s="102"/>
      <c r="C22" s="107" t="s">
        <v>1061</v>
      </c>
      <c r="E22" s="150" t="s">
        <v>863</v>
      </c>
      <c r="F22" s="151"/>
    </row>
    <row r="23" ht="15" customHeight="1" spans="1:6">
      <c r="A23" s="102" t="s">
        <v>25</v>
      </c>
      <c r="B23" s="102"/>
      <c r="C23" s="128">
        <v>252600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26" t="s">
        <v>106</v>
      </c>
      <c r="E24" s="152" t="s">
        <v>865</v>
      </c>
      <c r="F24" s="153"/>
    </row>
    <row r="25" ht="15.75" customHeight="1" spans="1:3">
      <c r="A25" s="129"/>
      <c r="B25" s="132" t="s">
        <v>801</v>
      </c>
      <c r="C25" s="155" t="s">
        <v>106</v>
      </c>
    </row>
    <row r="26" ht="15" customHeight="1" spans="1:3">
      <c r="A26" s="67"/>
      <c r="B26" s="67"/>
      <c r="C26" s="68"/>
    </row>
    <row r="27" ht="15" customHeight="1" spans="1:3">
      <c r="A27" s="136" t="s">
        <v>803</v>
      </c>
      <c r="B27" s="136"/>
      <c r="C27" s="136"/>
    </row>
    <row r="28" ht="20.25" customHeight="1" spans="1:4">
      <c r="A28" s="146" t="s">
        <v>1062</v>
      </c>
      <c r="B28" s="146"/>
      <c r="C28" s="146"/>
      <c r="D28" s="57"/>
    </row>
    <row r="29" ht="20.25" customHeight="1" spans="1:4">
      <c r="A29" s="146"/>
      <c r="B29" s="146"/>
      <c r="C29" s="146"/>
      <c r="D29" s="138"/>
    </row>
    <row r="30" ht="15" customHeight="1" spans="1:4">
      <c r="A30" s="146"/>
      <c r="B30" s="146"/>
      <c r="C30" s="146"/>
      <c r="D30" s="139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topLeftCell="A10" workbookViewId="0">
      <selection activeCell="C38" sqref="C38"/>
    </sheetView>
  </sheetViews>
  <sheetFormatPr defaultColWidth="9.14285714285714" defaultRowHeight="14.25" customHeight="1"/>
  <cols>
    <col min="1" max="1" width="17.1333333333333" style="11"/>
    <col min="2" max="2" width="14.6952380952381" style="11"/>
    <col min="3" max="3" width="51.8380952380952" style="11"/>
    <col min="4" max="4" width="4.27619047619048" style="11"/>
    <col min="5" max="5" width="18.8380952380952" style="11"/>
    <col min="6" max="6" width="48.1333333333333" style="11"/>
    <col min="7" max="7" width="3.55238095238095" style="11"/>
    <col min="8" max="16384" width="9.13333333333333" style="11"/>
  </cols>
  <sheetData>
    <row r="1" ht="21" customHeight="1" spans="1:10">
      <c r="A1" s="205" t="s">
        <v>875</v>
      </c>
      <c r="B1" s="205"/>
      <c r="C1" s="180" t="s">
        <v>3</v>
      </c>
      <c r="D1" s="181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205">
        <v>2013</v>
      </c>
      <c r="B2" s="205"/>
      <c r="C2" s="206">
        <f ca="1">TODAY()</f>
        <v>44236</v>
      </c>
      <c r="D2" s="207"/>
      <c r="E2" s="148" t="s">
        <v>845</v>
      </c>
      <c r="F2" s="149"/>
      <c r="G2" s="97"/>
      <c r="H2" s="98"/>
      <c r="I2" s="98"/>
      <c r="J2" s="98"/>
    </row>
    <row r="3" customHeight="1" spans="1:10">
      <c r="A3" s="102" t="s">
        <v>8</v>
      </c>
      <c r="B3" s="102"/>
      <c r="C3" s="24" t="s">
        <v>1063</v>
      </c>
      <c r="D3" s="59"/>
      <c r="E3" s="150" t="s">
        <v>12</v>
      </c>
      <c r="F3" s="151"/>
      <c r="G3" s="97"/>
      <c r="H3" s="6"/>
      <c r="I3" s="6"/>
      <c r="J3" s="6"/>
    </row>
    <row r="4" customHeight="1" spans="1:10">
      <c r="A4" s="102" t="s">
        <v>9</v>
      </c>
      <c r="B4" s="102"/>
      <c r="C4" s="24" t="s">
        <v>76</v>
      </c>
      <c r="D4" s="59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8" t="s">
        <v>971</v>
      </c>
      <c r="D5" s="59"/>
      <c r="E5" s="152" t="s">
        <v>15</v>
      </c>
      <c r="F5" s="153"/>
      <c r="G5" s="97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26" t="s">
        <v>76</v>
      </c>
      <c r="D6" s="59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1064</v>
      </c>
      <c r="D7" s="59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10">
      <c r="A8" s="102"/>
      <c r="B8" s="106" t="s">
        <v>29</v>
      </c>
      <c r="C8" s="33" t="s">
        <v>1065</v>
      </c>
      <c r="D8" s="59"/>
      <c r="E8" s="148" t="s">
        <v>798</v>
      </c>
      <c r="F8" s="149"/>
      <c r="G8" s="97"/>
      <c r="H8" s="6"/>
      <c r="I8" s="6"/>
      <c r="J8" s="6"/>
    </row>
    <row r="9" customHeight="1" spans="1:10">
      <c r="A9" s="102" t="s">
        <v>11</v>
      </c>
      <c r="B9" s="102"/>
      <c r="C9" s="36" t="s">
        <v>974</v>
      </c>
      <c r="D9" s="59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86">
        <v>41365</v>
      </c>
      <c r="D10" s="59"/>
      <c r="E10" s="152" t="s">
        <v>802</v>
      </c>
      <c r="F10" s="153"/>
      <c r="G10" s="97"/>
      <c r="H10" s="184" t="s">
        <v>1066</v>
      </c>
      <c r="I10" s="184"/>
      <c r="J10" s="184"/>
    </row>
    <row r="11" ht="15.75" customHeight="1" spans="1:10">
      <c r="A11" s="102" t="s">
        <v>780</v>
      </c>
      <c r="B11" s="102"/>
      <c r="C11" s="111">
        <v>41365</v>
      </c>
      <c r="D11" s="59"/>
      <c r="E11" s="97"/>
      <c r="F11" s="97"/>
      <c r="G11" s="97"/>
      <c r="H11" s="184"/>
      <c r="I11" s="184"/>
      <c r="J11" s="184"/>
    </row>
    <row r="12" customHeight="1" spans="1:10">
      <c r="A12" s="102" t="s">
        <v>15</v>
      </c>
      <c r="B12" s="102"/>
      <c r="C12" s="116">
        <v>41730</v>
      </c>
      <c r="D12" s="59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41730</v>
      </c>
      <c r="D13" s="59"/>
      <c r="E13" s="148" t="s">
        <v>852</v>
      </c>
      <c r="F13" s="149" t="s">
        <v>229</v>
      </c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86">
        <v>41367</v>
      </c>
      <c r="D14" s="59"/>
      <c r="E14" s="150" t="s">
        <v>853</v>
      </c>
      <c r="F14" s="151" t="s">
        <v>229</v>
      </c>
      <c r="G14" s="97"/>
      <c r="H14" s="93"/>
      <c r="I14" s="93"/>
      <c r="J14" s="93"/>
    </row>
    <row r="15" customHeight="1" spans="1:10">
      <c r="A15" s="119"/>
      <c r="B15" s="106" t="s">
        <v>786</v>
      </c>
      <c r="C15" s="201">
        <v>122</v>
      </c>
      <c r="D15" s="59"/>
      <c r="E15" s="150" t="s">
        <v>854</v>
      </c>
      <c r="F15" s="151" t="s">
        <v>229</v>
      </c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208" t="s">
        <v>1067</v>
      </c>
      <c r="E16" s="150" t="s">
        <v>856</v>
      </c>
      <c r="F16" s="151" t="s">
        <v>1068</v>
      </c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45">
        <v>82</v>
      </c>
      <c r="E17" s="150" t="s">
        <v>857</v>
      </c>
      <c r="F17" s="151" t="s">
        <v>1069</v>
      </c>
      <c r="G17" s="97"/>
      <c r="H17" s="97"/>
      <c r="I17" s="97"/>
      <c r="J17" s="97"/>
    </row>
    <row r="18" ht="15.75" customHeight="1" spans="1:10">
      <c r="A18" s="119"/>
      <c r="B18" s="122" t="s">
        <v>785</v>
      </c>
      <c r="C18" s="125">
        <v>41400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19" t="s">
        <v>41</v>
      </c>
      <c r="B19" s="122" t="s">
        <v>28</v>
      </c>
      <c r="C19" s="125" t="s">
        <v>1070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/>
      <c r="B20" s="122" t="s">
        <v>1071</v>
      </c>
      <c r="C20" s="125" t="s">
        <v>1072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02" t="s">
        <v>792</v>
      </c>
      <c r="B21" s="102"/>
      <c r="C21" s="111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19" t="s">
        <v>793</v>
      </c>
      <c r="B22" s="122" t="s">
        <v>794</v>
      </c>
      <c r="C22" s="107" t="s">
        <v>1073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19"/>
      <c r="B23" s="122" t="s">
        <v>795</v>
      </c>
      <c r="C23" s="127" t="s">
        <v>1074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02" t="s">
        <v>67</v>
      </c>
      <c r="B24" s="102"/>
      <c r="C24" s="107" t="s">
        <v>1075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02" t="s">
        <v>25</v>
      </c>
      <c r="B25" s="102"/>
      <c r="C25" s="128">
        <v>1158269.76</v>
      </c>
      <c r="E25" s="97"/>
      <c r="F25" s="97"/>
      <c r="G25" s="97"/>
      <c r="H25" s="97"/>
      <c r="I25" s="97"/>
      <c r="J25" s="97"/>
    </row>
    <row r="26" ht="15.75" customHeight="1" spans="1:10">
      <c r="A26" s="129" t="s">
        <v>799</v>
      </c>
      <c r="B26" s="122" t="s">
        <v>66</v>
      </c>
      <c r="C26" s="26" t="s">
        <v>76</v>
      </c>
      <c r="E26" s="209" t="s">
        <v>1076</v>
      </c>
      <c r="F26" s="209"/>
      <c r="G26" s="97"/>
      <c r="H26" s="97"/>
      <c r="I26" s="97"/>
      <c r="J26" s="97"/>
    </row>
    <row r="27" ht="15.75" customHeight="1" spans="1:10">
      <c r="A27" s="129"/>
      <c r="B27" s="132" t="s">
        <v>801</v>
      </c>
      <c r="C27" s="155" t="s">
        <v>76</v>
      </c>
      <c r="E27" s="97"/>
      <c r="F27" s="97"/>
      <c r="G27" s="97"/>
      <c r="H27" s="97"/>
      <c r="I27" s="97"/>
      <c r="J27" s="97"/>
    </row>
    <row r="28" ht="21" customHeight="1" spans="1:10">
      <c r="A28" s="67"/>
      <c r="B28" s="67"/>
      <c r="C28" s="68"/>
      <c r="D28" s="57"/>
      <c r="E28" s="174" t="s">
        <v>1077</v>
      </c>
      <c r="F28" s="174"/>
      <c r="G28" s="97"/>
      <c r="H28" s="97"/>
      <c r="I28" s="97"/>
      <c r="J28" s="97"/>
    </row>
    <row r="29" ht="20.25" customHeight="1" spans="1:10">
      <c r="A29" s="136" t="s">
        <v>803</v>
      </c>
      <c r="B29" s="136"/>
      <c r="C29" s="136"/>
      <c r="D29" s="138"/>
      <c r="E29" s="174"/>
      <c r="F29" s="174"/>
      <c r="G29" s="97"/>
      <c r="H29" s="97"/>
      <c r="I29" s="97"/>
      <c r="J29" s="97"/>
    </row>
    <row r="30" customHeight="1" spans="1:10">
      <c r="A30" s="146" t="s">
        <v>1078</v>
      </c>
      <c r="B30" s="146"/>
      <c r="C30" s="146"/>
      <c r="D30" s="139"/>
      <c r="E30" s="174"/>
      <c r="F30" s="174"/>
      <c r="G30" s="97"/>
      <c r="H30" s="97"/>
      <c r="I30" s="97"/>
      <c r="J30" s="97"/>
    </row>
    <row r="31" ht="15" customHeight="1" spans="1:6">
      <c r="A31" s="146"/>
      <c r="B31" s="146"/>
      <c r="C31" s="146"/>
      <c r="D31" s="139"/>
      <c r="E31" s="174"/>
      <c r="F31" s="174"/>
    </row>
    <row r="32" ht="15" customHeight="1" spans="1:4">
      <c r="A32" s="146"/>
      <c r="B32" s="146"/>
      <c r="C32" s="146"/>
      <c r="D32" s="139"/>
    </row>
    <row r="33" customHeight="1" spans="1:4">
      <c r="A33" s="210" t="s">
        <v>1079</v>
      </c>
      <c r="B33" s="210"/>
      <c r="C33" s="210"/>
      <c r="D33" s="139"/>
    </row>
    <row r="34" customHeight="1" spans="1:4">
      <c r="A34" s="210"/>
      <c r="B34" s="210"/>
      <c r="C34" s="210"/>
      <c r="D34" s="139"/>
    </row>
    <row r="35" ht="15" customHeight="1" spans="1:4">
      <c r="A35" s="210"/>
      <c r="B35" s="210"/>
      <c r="C35" s="210"/>
      <c r="D35" s="139"/>
    </row>
    <row r="36" ht="15" customHeight="1" spans="1:4">
      <c r="A36" s="211" t="s">
        <v>1080</v>
      </c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7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A11:B11"/>
    <mergeCell ref="A12:B12"/>
    <mergeCell ref="E12:F12"/>
    <mergeCell ref="H12:J12"/>
    <mergeCell ref="A13:B13"/>
    <mergeCell ref="A21:B21"/>
    <mergeCell ref="A24:B24"/>
    <mergeCell ref="A25:B25"/>
    <mergeCell ref="E26:F26"/>
    <mergeCell ref="A29:C29"/>
    <mergeCell ref="A7:A8"/>
    <mergeCell ref="A14:A15"/>
    <mergeCell ref="A16:A18"/>
    <mergeCell ref="A19:A20"/>
    <mergeCell ref="A22:A23"/>
    <mergeCell ref="A26:A27"/>
    <mergeCell ref="H1:J2"/>
    <mergeCell ref="H10:J11"/>
    <mergeCell ref="H13:J15"/>
    <mergeCell ref="E28:F31"/>
    <mergeCell ref="A30:C32"/>
    <mergeCell ref="A33:C35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42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7.9809523809524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199" t="s">
        <v>883</v>
      </c>
      <c r="B1" s="199"/>
      <c r="C1" s="180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00">
        <v>2013</v>
      </c>
      <c r="B2" s="200"/>
      <c r="C2" s="185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1081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132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1082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26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31" t="s">
        <v>1083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/>
      <c r="B8" s="106" t="s">
        <v>29</v>
      </c>
      <c r="C8" s="33" t="s">
        <v>297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 t="s">
        <v>11</v>
      </c>
      <c r="B9" s="102"/>
      <c r="C9" s="36" t="s">
        <v>1084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41366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780</v>
      </c>
      <c r="B11" s="102"/>
      <c r="C11" s="111">
        <v>41366</v>
      </c>
      <c r="D11" s="139"/>
      <c r="H11" s="115"/>
      <c r="I11" s="115"/>
      <c r="J11" s="115"/>
    </row>
    <row r="12" customHeight="1" spans="1:10">
      <c r="A12" s="102" t="s">
        <v>15</v>
      </c>
      <c r="B12" s="102"/>
      <c r="C12" s="116">
        <v>41731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41717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86">
        <v>41368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01">
        <v>57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36" t="s">
        <v>1085</v>
      </c>
      <c r="E16" s="150" t="s">
        <v>856</v>
      </c>
      <c r="F16" s="151"/>
    </row>
    <row r="17" ht="15" customHeight="1" spans="1:6">
      <c r="A17" s="119"/>
      <c r="B17" s="122" t="s">
        <v>789</v>
      </c>
      <c r="C17" s="124">
        <v>266</v>
      </c>
      <c r="E17" s="150" t="s">
        <v>857</v>
      </c>
      <c r="F17" s="151"/>
    </row>
    <row r="18" ht="15.75" customHeight="1" spans="1:6">
      <c r="A18" s="119"/>
      <c r="B18" s="122" t="s">
        <v>785</v>
      </c>
      <c r="C18" s="125">
        <v>41617</v>
      </c>
      <c r="E18" s="150" t="s">
        <v>858</v>
      </c>
      <c r="F18" s="151"/>
    </row>
    <row r="19" ht="15" customHeight="1" spans="1:6">
      <c r="A19" s="119"/>
      <c r="B19" s="122" t="s">
        <v>1086</v>
      </c>
      <c r="C19" s="202"/>
      <c r="E19" s="150" t="s">
        <v>859</v>
      </c>
      <c r="F19" s="151"/>
    </row>
    <row r="20" ht="15" customHeight="1" spans="1:6">
      <c r="A20" s="102" t="s">
        <v>792</v>
      </c>
      <c r="B20" s="102"/>
      <c r="C20" s="111" t="s">
        <v>76</v>
      </c>
      <c r="E20" s="99" t="s">
        <v>860</v>
      </c>
      <c r="F20" s="151"/>
    </row>
    <row r="21" ht="15" customHeight="1" spans="1:6">
      <c r="A21" s="119" t="s">
        <v>793</v>
      </c>
      <c r="B21" s="122" t="s">
        <v>794</v>
      </c>
      <c r="C21" s="107" t="s">
        <v>76</v>
      </c>
      <c r="E21" s="150" t="s">
        <v>861</v>
      </c>
      <c r="F21" s="151"/>
    </row>
    <row r="22" ht="15.75" customHeight="1" spans="1:6">
      <c r="A22" s="119"/>
      <c r="B22" s="122" t="s">
        <v>795</v>
      </c>
      <c r="C22" s="127" t="s">
        <v>76</v>
      </c>
      <c r="E22" s="150" t="s">
        <v>863</v>
      </c>
      <c r="F22" s="151"/>
    </row>
    <row r="23" ht="15" customHeight="1" spans="1:6">
      <c r="A23" s="102" t="s">
        <v>67</v>
      </c>
      <c r="B23" s="102"/>
      <c r="C23" s="107" t="s">
        <v>1087</v>
      </c>
      <c r="E23" s="150" t="s">
        <v>864</v>
      </c>
      <c r="F23" s="151"/>
    </row>
    <row r="24" ht="15.75" customHeight="1" spans="1:6">
      <c r="A24" s="102" t="s">
        <v>25</v>
      </c>
      <c r="B24" s="102"/>
      <c r="C24" s="128">
        <v>48144</v>
      </c>
      <c r="E24" s="152" t="s">
        <v>865</v>
      </c>
      <c r="F24" s="153"/>
    </row>
    <row r="25" ht="15" customHeight="1" spans="1:3">
      <c r="A25" s="129" t="s">
        <v>799</v>
      </c>
      <c r="B25" s="122" t="s">
        <v>66</v>
      </c>
      <c r="C25" s="26" t="s">
        <v>76</v>
      </c>
    </row>
    <row r="26" ht="15.75" customHeight="1" spans="1:5">
      <c r="A26" s="129"/>
      <c r="B26" s="132" t="s">
        <v>801</v>
      </c>
      <c r="C26" s="155" t="s">
        <v>76</v>
      </c>
      <c r="E26" s="203" t="s">
        <v>1088</v>
      </c>
    </row>
    <row r="27" ht="15" customHeight="1" spans="1:3">
      <c r="A27" s="67"/>
      <c r="B27" s="67"/>
      <c r="C27" s="68"/>
    </row>
    <row r="28" ht="20.25" customHeight="1" spans="1:4">
      <c r="A28" s="136" t="s">
        <v>803</v>
      </c>
      <c r="B28" s="136"/>
      <c r="C28" s="136"/>
      <c r="D28" s="57"/>
    </row>
    <row r="29" ht="15.75" customHeight="1" spans="1:4">
      <c r="A29" s="204" t="s">
        <v>1089</v>
      </c>
      <c r="B29" s="204"/>
      <c r="C29" s="204"/>
      <c r="D29" s="138"/>
    </row>
    <row r="30" ht="15.75" customHeight="1" spans="1:4">
      <c r="A30" s="204"/>
      <c r="B30" s="204"/>
      <c r="C30" s="204"/>
      <c r="D30" s="139"/>
    </row>
    <row r="31" ht="15.75" customHeight="1" spans="1:4">
      <c r="A31" s="204"/>
      <c r="B31" s="204"/>
      <c r="C31" s="204"/>
      <c r="D31" s="139"/>
    </row>
    <row r="32" customHeight="1" spans="1:4">
      <c r="A32" s="146" t="s">
        <v>1090</v>
      </c>
      <c r="B32" s="146"/>
      <c r="C32" s="146"/>
      <c r="D32" s="139"/>
    </row>
    <row r="33" customHeight="1" spans="1:4">
      <c r="A33" s="146"/>
      <c r="B33" s="146"/>
      <c r="C33" s="146"/>
      <c r="D33" s="139"/>
    </row>
    <row r="34" ht="15" customHeight="1" spans="1:4">
      <c r="A34" s="146"/>
      <c r="B34" s="146"/>
      <c r="C34" s="146"/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</sheetData>
  <sheetProtection selectLockedCells="1" selectUnlockedCells="1"/>
  <mergeCells count="35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20:B20"/>
    <mergeCell ref="A23:B23"/>
    <mergeCell ref="A24:B24"/>
    <mergeCell ref="A28:C28"/>
    <mergeCell ref="A7:A8"/>
    <mergeCell ref="A14:A15"/>
    <mergeCell ref="A16:A19"/>
    <mergeCell ref="A21:A22"/>
    <mergeCell ref="A25:A26"/>
    <mergeCell ref="H1:J2"/>
    <mergeCell ref="H13:J15"/>
    <mergeCell ref="A29:C31"/>
    <mergeCell ref="A32:C34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42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8.552380952381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8.8380952380952" style="97"/>
    <col min="11" max="16384" width="9.13333333333333" style="97"/>
  </cols>
  <sheetData>
    <row r="1" ht="21" customHeight="1" spans="1:10">
      <c r="A1" s="179" t="s">
        <v>888</v>
      </c>
      <c r="B1" s="179"/>
      <c r="C1" s="180" t="s">
        <v>3</v>
      </c>
      <c r="D1" s="181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179">
        <v>2013</v>
      </c>
      <c r="B2" s="179"/>
      <c r="C2" s="185">
        <f ca="1">TODAY()</f>
        <v>44236</v>
      </c>
      <c r="D2" s="183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1091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133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1092</v>
      </c>
      <c r="D5" s="139"/>
      <c r="E5" s="152" t="s">
        <v>15</v>
      </c>
      <c r="F5" s="153"/>
      <c r="H5" s="103" t="s">
        <v>769</v>
      </c>
      <c r="I5" s="103"/>
      <c r="J5" s="140">
        <v>41415</v>
      </c>
    </row>
    <row r="6" customHeight="1" spans="1:10">
      <c r="A6" s="102" t="s">
        <v>770</v>
      </c>
      <c r="B6" s="102"/>
      <c r="C6" s="26" t="s">
        <v>76</v>
      </c>
      <c r="D6" s="139"/>
      <c r="H6" s="105" t="s">
        <v>772</v>
      </c>
      <c r="I6" s="105"/>
      <c r="J6" s="141" t="s">
        <v>1093</v>
      </c>
    </row>
    <row r="7" ht="15.75" customHeight="1" spans="1:10">
      <c r="A7" s="102" t="s">
        <v>10</v>
      </c>
      <c r="B7" s="106" t="s">
        <v>28</v>
      </c>
      <c r="C7" s="107" t="s">
        <v>245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/>
      <c r="B8" s="106" t="s">
        <v>29</v>
      </c>
      <c r="C8" s="33" t="s">
        <v>246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 t="s">
        <v>11</v>
      </c>
      <c r="B9" s="102"/>
      <c r="C9" s="36" t="s">
        <v>1094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41404</v>
      </c>
      <c r="D10" s="139"/>
      <c r="E10" s="152" t="s">
        <v>802</v>
      </c>
      <c r="F10" s="153"/>
      <c r="H10" s="113" t="s">
        <v>1095</v>
      </c>
      <c r="I10" s="113"/>
      <c r="J10" s="113"/>
    </row>
    <row r="11" customHeight="1" spans="1:10">
      <c r="A11" s="102" t="s">
        <v>780</v>
      </c>
      <c r="B11" s="102"/>
      <c r="C11" s="111">
        <v>41404</v>
      </c>
      <c r="D11" s="139"/>
      <c r="H11" s="115" t="s">
        <v>1096</v>
      </c>
      <c r="I11" s="115"/>
      <c r="J11" s="115"/>
    </row>
    <row r="12" customHeight="1" spans="1:10">
      <c r="A12" s="102" t="s">
        <v>15</v>
      </c>
      <c r="B12" s="102"/>
      <c r="C12" s="116">
        <v>41769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41740</v>
      </c>
      <c r="D13" s="139"/>
      <c r="E13" s="148" t="s">
        <v>852</v>
      </c>
      <c r="F13" s="149"/>
      <c r="H13" s="184" t="s">
        <v>1097</v>
      </c>
      <c r="I13" s="184"/>
      <c r="J13" s="184"/>
    </row>
    <row r="14" customHeight="1" spans="1:10">
      <c r="A14" s="119" t="s">
        <v>43</v>
      </c>
      <c r="B14" s="106" t="s">
        <v>785</v>
      </c>
      <c r="C14" s="111">
        <v>41452</v>
      </c>
      <c r="D14" s="139"/>
      <c r="E14" s="150" t="s">
        <v>853</v>
      </c>
      <c r="F14" s="151"/>
      <c r="H14" s="184"/>
      <c r="I14" s="184"/>
      <c r="J14" s="184"/>
    </row>
    <row r="15" customHeight="1" spans="1:10">
      <c r="A15" s="119"/>
      <c r="B15" s="106" t="s">
        <v>786</v>
      </c>
      <c r="C15" s="121"/>
      <c r="D15" s="139"/>
      <c r="E15" s="150" t="s">
        <v>854</v>
      </c>
      <c r="F15" s="151"/>
      <c r="H15" s="184"/>
      <c r="I15" s="184"/>
      <c r="J15" s="184"/>
    </row>
    <row r="16" ht="15" customHeight="1" spans="1:6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</row>
    <row r="17" ht="15" customHeight="1" spans="1:6">
      <c r="A17" s="119"/>
      <c r="B17" s="122" t="s">
        <v>789</v>
      </c>
      <c r="C17" s="124">
        <v>101</v>
      </c>
      <c r="E17" s="150" t="s">
        <v>857</v>
      </c>
      <c r="F17" s="151"/>
    </row>
    <row r="18" ht="15" customHeight="1" spans="1:6">
      <c r="A18" s="119"/>
      <c r="B18" s="122" t="s">
        <v>785</v>
      </c>
      <c r="C18" s="125">
        <v>41415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127" t="s">
        <v>76</v>
      </c>
      <c r="E21" s="150" t="s">
        <v>861</v>
      </c>
      <c r="F21" s="151"/>
    </row>
    <row r="22" ht="15.75" customHeight="1" spans="1:6">
      <c r="A22" s="102" t="s">
        <v>67</v>
      </c>
      <c r="B22" s="102"/>
      <c r="C22" s="107" t="s">
        <v>1098</v>
      </c>
      <c r="E22" s="150" t="s">
        <v>863</v>
      </c>
      <c r="F22" s="151"/>
    </row>
    <row r="23" ht="15" customHeight="1" spans="1:6">
      <c r="A23" s="102" t="s">
        <v>25</v>
      </c>
      <c r="B23" s="102"/>
      <c r="C23" s="128">
        <v>43650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26" t="s">
        <v>76</v>
      </c>
      <c r="E24" s="152" t="s">
        <v>865</v>
      </c>
      <c r="F24" s="153"/>
    </row>
    <row r="25" ht="15.75" customHeight="1" spans="1:3">
      <c r="A25" s="129"/>
      <c r="B25" s="132" t="s">
        <v>801</v>
      </c>
      <c r="C25" s="155" t="s">
        <v>76</v>
      </c>
    </row>
    <row r="26" ht="15" customHeight="1" spans="1:3">
      <c r="A26" s="67"/>
      <c r="B26" s="67"/>
      <c r="C26" s="68"/>
    </row>
    <row r="27" ht="15" customHeight="1" spans="1:3">
      <c r="A27" s="136" t="s">
        <v>803</v>
      </c>
      <c r="B27" s="136"/>
      <c r="C27" s="136"/>
    </row>
    <row r="28" ht="20.25" customHeight="1" spans="1:4">
      <c r="A28" s="198" t="s">
        <v>1099</v>
      </c>
      <c r="B28" s="198"/>
      <c r="C28" s="198"/>
      <c r="D28" s="57"/>
    </row>
    <row r="29" ht="20.25" customHeight="1" spans="1:4">
      <c r="A29" s="198"/>
      <c r="B29" s="198"/>
      <c r="C29" s="198"/>
      <c r="D29" s="138"/>
    </row>
    <row r="30" ht="15" customHeight="1" spans="1:4">
      <c r="A30" s="198"/>
      <c r="B30" s="198"/>
      <c r="C30" s="198"/>
      <c r="D30" s="139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62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97"/>
    <col min="2" max="2" width="17.9809523809524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8.55238095238095" style="97"/>
    <col min="10" max="10" width="15.4095238095238" style="97"/>
    <col min="11" max="16384" width="9.13333333333333" style="97"/>
  </cols>
  <sheetData>
    <row r="1" ht="21" customHeight="1" spans="1:10">
      <c r="A1" s="179" t="s">
        <v>896</v>
      </c>
      <c r="B1" s="179"/>
      <c r="C1" s="180" t="s">
        <v>3</v>
      </c>
      <c r="D1" s="181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179">
        <v>2013</v>
      </c>
      <c r="B2" s="179"/>
      <c r="C2" s="185">
        <f ca="1">TODAY()</f>
        <v>44236</v>
      </c>
      <c r="D2" s="183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1100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1101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1102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26" t="s">
        <v>1103</v>
      </c>
      <c r="D6" s="139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871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/>
      <c r="B8" s="106" t="s">
        <v>29</v>
      </c>
      <c r="C8" s="33" t="s">
        <v>192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 t="s">
        <v>11</v>
      </c>
      <c r="B9" s="102"/>
      <c r="C9" s="36" t="s">
        <v>1104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86">
        <v>41390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780</v>
      </c>
      <c r="B11" s="102"/>
      <c r="C11" s="111">
        <v>41390</v>
      </c>
      <c r="D11" s="139"/>
      <c r="H11" s="115"/>
      <c r="I11" s="115"/>
      <c r="J11" s="115"/>
    </row>
    <row r="12" customHeight="1" spans="1:10">
      <c r="A12" s="102" t="s">
        <v>15</v>
      </c>
      <c r="B12" s="102"/>
      <c r="C12" s="116">
        <v>41639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39" t="s">
        <v>76</v>
      </c>
      <c r="D13" s="139"/>
      <c r="E13" s="148" t="s">
        <v>852</v>
      </c>
      <c r="F13" s="149"/>
      <c r="H13" s="184" t="s">
        <v>1105</v>
      </c>
      <c r="I13" s="184"/>
      <c r="J13" s="184"/>
    </row>
    <row r="14" customHeight="1" spans="1:10">
      <c r="A14" s="119" t="s">
        <v>43</v>
      </c>
      <c r="B14" s="106" t="s">
        <v>785</v>
      </c>
      <c r="C14" s="111">
        <v>41464</v>
      </c>
      <c r="D14" s="139"/>
      <c r="E14" s="150" t="s">
        <v>853</v>
      </c>
      <c r="F14" s="151"/>
      <c r="H14" s="184"/>
      <c r="I14" s="184"/>
      <c r="J14" s="184"/>
    </row>
    <row r="15" customHeight="1" spans="1:10">
      <c r="A15" s="119"/>
      <c r="B15" s="106" t="s">
        <v>786</v>
      </c>
      <c r="C15" s="121"/>
      <c r="D15" s="139"/>
      <c r="E15" s="150" t="s">
        <v>854</v>
      </c>
      <c r="F15" s="151"/>
      <c r="H15" s="184"/>
      <c r="I15" s="184"/>
      <c r="J15" s="184"/>
    </row>
    <row r="16" ht="15" customHeight="1" spans="1:10">
      <c r="A16" s="119" t="s">
        <v>787</v>
      </c>
      <c r="B16" s="122" t="s">
        <v>28</v>
      </c>
      <c r="C16" s="36" t="s">
        <v>1106</v>
      </c>
      <c r="E16" s="150" t="s">
        <v>856</v>
      </c>
      <c r="F16" s="151"/>
      <c r="H16" s="184"/>
      <c r="I16" s="184"/>
      <c r="J16" s="184"/>
    </row>
    <row r="17" ht="15" customHeight="1" spans="1:10">
      <c r="A17" s="119"/>
      <c r="B17" s="122" t="s">
        <v>789</v>
      </c>
      <c r="C17" s="124">
        <v>143</v>
      </c>
      <c r="E17" s="150" t="s">
        <v>857</v>
      </c>
      <c r="F17" s="151"/>
      <c r="H17" s="184"/>
      <c r="I17" s="184"/>
      <c r="J17" s="184"/>
    </row>
    <row r="18" ht="15" customHeight="1" spans="1:6">
      <c r="A18" s="119"/>
      <c r="B18" s="122" t="s">
        <v>785</v>
      </c>
      <c r="C18" s="125">
        <v>41457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127" t="s">
        <v>76</v>
      </c>
      <c r="E21" s="150" t="s">
        <v>861</v>
      </c>
      <c r="F21" s="151"/>
    </row>
    <row r="22" ht="15.75" customHeight="1" spans="1:6">
      <c r="A22" s="102" t="s">
        <v>67</v>
      </c>
      <c r="B22" s="102"/>
      <c r="C22" s="107" t="s">
        <v>1107</v>
      </c>
      <c r="E22" s="150" t="s">
        <v>863</v>
      </c>
      <c r="F22" s="151"/>
    </row>
    <row r="23" ht="15" customHeight="1" spans="1:6">
      <c r="A23" s="102" t="s">
        <v>25</v>
      </c>
      <c r="B23" s="102"/>
      <c r="C23" s="128">
        <v>55195.75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26" t="s">
        <v>76</v>
      </c>
      <c r="E24" s="152" t="s">
        <v>865</v>
      </c>
      <c r="F24" s="153"/>
    </row>
    <row r="25" ht="15.75" customHeight="1" spans="1:3">
      <c r="A25" s="129"/>
      <c r="B25" s="132" t="s">
        <v>801</v>
      </c>
      <c r="C25" s="155" t="s">
        <v>76</v>
      </c>
    </row>
    <row r="26" customHeight="1" spans="1:3">
      <c r="A26" s="67"/>
      <c r="B26" s="67"/>
      <c r="C26" s="68"/>
    </row>
    <row r="27" ht="15.75" customHeight="1" spans="1:3">
      <c r="A27" s="187" t="s">
        <v>803</v>
      </c>
      <c r="B27" s="187"/>
      <c r="C27" s="187"/>
    </row>
    <row r="28" customHeight="1" spans="1:3">
      <c r="A28" s="188" t="s">
        <v>1108</v>
      </c>
      <c r="B28" s="188"/>
      <c r="C28" s="188"/>
    </row>
    <row r="29" customHeight="1" spans="1:3">
      <c r="A29" s="189" t="s">
        <v>1109</v>
      </c>
      <c r="B29" s="189"/>
      <c r="C29" s="190" t="s">
        <v>1110</v>
      </c>
    </row>
    <row r="30" customHeight="1" spans="1:3">
      <c r="A30" s="191" t="s">
        <v>1111</v>
      </c>
      <c r="B30" s="191"/>
      <c r="C30" s="191" t="s">
        <v>1112</v>
      </c>
    </row>
    <row r="31" customHeight="1" spans="1:3">
      <c r="A31" s="192" t="s">
        <v>1113</v>
      </c>
      <c r="B31" s="192"/>
      <c r="C31" s="193" t="s">
        <v>1114</v>
      </c>
    </row>
    <row r="32" ht="20.25" customHeight="1" spans="1:4">
      <c r="A32" s="193" t="s">
        <v>1115</v>
      </c>
      <c r="B32" s="193"/>
      <c r="C32" s="193" t="s">
        <v>1116</v>
      </c>
      <c r="D32" s="57"/>
    </row>
    <row r="33" ht="20.25" customHeight="1" spans="1:4">
      <c r="A33" s="194" t="s">
        <v>1117</v>
      </c>
      <c r="B33" s="192"/>
      <c r="C33" s="195">
        <v>53656.75</v>
      </c>
      <c r="D33" s="57"/>
    </row>
    <row r="34" ht="20.25" customHeight="1" spans="1:4">
      <c r="A34" s="192" t="s">
        <v>1118</v>
      </c>
      <c r="B34" s="192"/>
      <c r="C34" s="192" t="s">
        <v>1119</v>
      </c>
      <c r="D34" s="138"/>
    </row>
    <row r="35" customHeight="1" spans="1:4">
      <c r="A35" s="192" t="s">
        <v>1120</v>
      </c>
      <c r="B35" s="192"/>
      <c r="C35" s="192" t="s">
        <v>1121</v>
      </c>
      <c r="D35" s="139"/>
    </row>
    <row r="36" customHeight="1" spans="1:4">
      <c r="A36" s="193" t="s">
        <v>1122</v>
      </c>
      <c r="B36" s="193"/>
      <c r="C36" s="192" t="s">
        <v>1123</v>
      </c>
      <c r="D36" s="139"/>
    </row>
    <row r="37" ht="15" customHeight="1" spans="1:4">
      <c r="A37" s="196" t="s">
        <v>1124</v>
      </c>
      <c r="B37" s="196"/>
      <c r="C37" s="195">
        <v>1539</v>
      </c>
      <c r="D37" s="139"/>
    </row>
    <row r="38" ht="15" customHeight="1" spans="1:4">
      <c r="A38" s="196" t="s">
        <v>1125</v>
      </c>
      <c r="B38" s="196"/>
      <c r="C38" s="195">
        <f>SUM(C37,C33)</f>
        <v>55195.75</v>
      </c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139"/>
    </row>
    <row r="44" customHeight="1" spans="4:4">
      <c r="D44" s="139"/>
    </row>
    <row r="45" customHeight="1" spans="4:4">
      <c r="D45" s="139"/>
    </row>
    <row r="46" customHeight="1" spans="4:4">
      <c r="D46" s="139"/>
    </row>
    <row r="47" customHeight="1" spans="4:4">
      <c r="D47" s="139"/>
    </row>
    <row r="48" customHeight="1" spans="4:4">
      <c r="D48" s="139"/>
    </row>
    <row r="49" customHeight="1" spans="4:4">
      <c r="D49" s="139"/>
    </row>
    <row r="50" customHeight="1" spans="4:4">
      <c r="D50" s="139"/>
    </row>
    <row r="62" ht="15" customHeight="1"/>
  </sheetData>
  <sheetProtection selectLockedCells="1" selectUnlockedCells="1"/>
  <mergeCells count="40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28:C28"/>
    <mergeCell ref="A29:B29"/>
    <mergeCell ref="A30:B30"/>
    <mergeCell ref="A32:B32"/>
    <mergeCell ref="A36:B36"/>
    <mergeCell ref="A37:B37"/>
    <mergeCell ref="A38:B38"/>
    <mergeCell ref="A7:A8"/>
    <mergeCell ref="A14:A15"/>
    <mergeCell ref="A16:A18"/>
    <mergeCell ref="A20:A21"/>
    <mergeCell ref="A24:A25"/>
    <mergeCell ref="H1:J2"/>
    <mergeCell ref="H13:J17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42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7.8380952380952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8" width="9.13333333333333" style="97"/>
    <col min="9" max="9" width="9.40952380952381" style="97"/>
    <col min="10" max="10" width="18.6952380952381" style="97"/>
    <col min="11" max="16384" width="9.13333333333333" style="97"/>
  </cols>
  <sheetData>
    <row r="1" ht="21" customHeight="1" spans="1:10">
      <c r="A1" s="179" t="s">
        <v>903</v>
      </c>
      <c r="B1" s="179"/>
      <c r="C1" s="180" t="s">
        <v>3</v>
      </c>
      <c r="D1" s="181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179">
        <v>2013</v>
      </c>
      <c r="B2" s="179"/>
      <c r="C2" s="182">
        <f ca="1">TODAY()</f>
        <v>44236</v>
      </c>
      <c r="D2" s="183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1126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1127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1128</v>
      </c>
      <c r="D5" s="139"/>
      <c r="E5" s="152" t="s">
        <v>15</v>
      </c>
      <c r="F5" s="153"/>
      <c r="H5" s="103" t="s">
        <v>769</v>
      </c>
      <c r="I5" s="103"/>
      <c r="J5" s="140">
        <v>41415</v>
      </c>
    </row>
    <row r="6" customHeight="1" spans="1:10">
      <c r="A6" s="102" t="s">
        <v>770</v>
      </c>
      <c r="B6" s="102"/>
      <c r="C6" s="26" t="s">
        <v>1129</v>
      </c>
      <c r="D6" s="139"/>
      <c r="H6" s="105" t="s">
        <v>772</v>
      </c>
      <c r="I6" s="105"/>
      <c r="J6" s="141" t="s">
        <v>1130</v>
      </c>
    </row>
    <row r="7" ht="15.75" customHeight="1" spans="1:10">
      <c r="A7" s="102" t="s">
        <v>10</v>
      </c>
      <c r="B7" s="106" t="s">
        <v>28</v>
      </c>
      <c r="C7" s="107" t="s">
        <v>1131</v>
      </c>
      <c r="D7" s="139"/>
      <c r="E7" s="147" t="s">
        <v>797</v>
      </c>
      <c r="F7" s="147"/>
      <c r="H7" s="108" t="s">
        <v>774</v>
      </c>
      <c r="I7" s="108"/>
      <c r="J7" s="175">
        <v>41428</v>
      </c>
    </row>
    <row r="8" ht="15" customHeight="1" spans="1:10">
      <c r="A8" s="102"/>
      <c r="B8" s="106" t="s">
        <v>29</v>
      </c>
      <c r="C8" s="33" t="s">
        <v>1132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 t="s">
        <v>11</v>
      </c>
      <c r="B9" s="102"/>
      <c r="C9" s="36" t="s">
        <v>1133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41407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780</v>
      </c>
      <c r="B11" s="102"/>
      <c r="C11" s="111">
        <v>41407</v>
      </c>
      <c r="D11" s="139"/>
      <c r="H11" s="115"/>
      <c r="I11" s="115"/>
      <c r="J11" s="115"/>
    </row>
    <row r="12" customHeight="1" spans="1:10">
      <c r="A12" s="102" t="s">
        <v>15</v>
      </c>
      <c r="B12" s="102"/>
      <c r="C12" s="116">
        <v>41772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41753</v>
      </c>
      <c r="D13" s="139"/>
      <c r="E13" s="148" t="s">
        <v>852</v>
      </c>
      <c r="F13" s="149"/>
      <c r="H13" s="184" t="s">
        <v>1134</v>
      </c>
      <c r="I13" s="184"/>
      <c r="J13" s="184"/>
    </row>
    <row r="14" customHeight="1" spans="1:10">
      <c r="A14" s="119" t="s">
        <v>43</v>
      </c>
      <c r="B14" s="106" t="s">
        <v>785</v>
      </c>
      <c r="C14" s="111">
        <v>41437</v>
      </c>
      <c r="D14" s="139"/>
      <c r="E14" s="150" t="s">
        <v>853</v>
      </c>
      <c r="F14" s="151"/>
      <c r="H14" s="184"/>
      <c r="I14" s="184"/>
      <c r="J14" s="184"/>
    </row>
    <row r="15" customHeight="1" spans="1:10">
      <c r="A15" s="119"/>
      <c r="B15" s="106" t="s">
        <v>786</v>
      </c>
      <c r="C15" s="121">
        <v>57</v>
      </c>
      <c r="D15" s="139"/>
      <c r="E15" s="150" t="s">
        <v>854</v>
      </c>
      <c r="F15" s="151"/>
      <c r="H15" s="184"/>
      <c r="I15" s="184"/>
      <c r="J15" s="184"/>
    </row>
    <row r="16" ht="15" customHeight="1" spans="1:10">
      <c r="A16" s="119" t="s">
        <v>787</v>
      </c>
      <c r="B16" s="122" t="s">
        <v>28</v>
      </c>
      <c r="C16" s="36" t="s">
        <v>1067</v>
      </c>
      <c r="E16" s="150" t="s">
        <v>856</v>
      </c>
      <c r="F16" s="151"/>
      <c r="H16" s="184"/>
      <c r="I16" s="184"/>
      <c r="J16" s="184"/>
    </row>
    <row r="17" ht="15" customHeight="1" spans="1:10">
      <c r="A17" s="119"/>
      <c r="B17" s="122" t="s">
        <v>789</v>
      </c>
      <c r="C17" s="124">
        <v>102</v>
      </c>
      <c r="E17" s="150" t="s">
        <v>857</v>
      </c>
      <c r="F17" s="151"/>
      <c r="H17" s="184"/>
      <c r="I17" s="184"/>
      <c r="J17" s="184"/>
    </row>
    <row r="18" ht="15" customHeight="1" spans="1:6">
      <c r="A18" s="119"/>
      <c r="B18" s="122" t="s">
        <v>785</v>
      </c>
      <c r="C18" s="125">
        <v>41415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127" t="s">
        <v>76</v>
      </c>
      <c r="E21" s="150" t="s">
        <v>861</v>
      </c>
      <c r="F21" s="151"/>
    </row>
    <row r="22" ht="15.75" customHeight="1" spans="1:6">
      <c r="A22" s="102" t="s">
        <v>67</v>
      </c>
      <c r="B22" s="102"/>
      <c r="C22" s="107" t="s">
        <v>1135</v>
      </c>
      <c r="E22" s="150" t="s">
        <v>863</v>
      </c>
      <c r="F22" s="151"/>
    </row>
    <row r="23" ht="15" customHeight="1" spans="1:6">
      <c r="A23" s="102" t="s">
        <v>25</v>
      </c>
      <c r="B23" s="102"/>
      <c r="C23" s="128">
        <v>50025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26" t="s">
        <v>76</v>
      </c>
      <c r="E24" s="152" t="s">
        <v>865</v>
      </c>
      <c r="F24" s="153"/>
    </row>
    <row r="25" ht="15.75" customHeight="1" spans="1:3">
      <c r="A25" s="129"/>
      <c r="B25" s="132" t="s">
        <v>801</v>
      </c>
      <c r="C25" s="155" t="s">
        <v>76</v>
      </c>
    </row>
    <row r="26" ht="15" customHeight="1" spans="1:3">
      <c r="A26" s="67"/>
      <c r="B26" s="67"/>
      <c r="C26" s="68"/>
    </row>
    <row r="27" ht="15" customHeight="1" spans="1:3">
      <c r="A27" s="136" t="s">
        <v>803</v>
      </c>
      <c r="B27" s="136"/>
      <c r="C27" s="136"/>
    </row>
    <row r="28" ht="20.25" customHeight="1" spans="1:4">
      <c r="A28" s="146"/>
      <c r="B28" s="146"/>
      <c r="C28" s="146"/>
      <c r="D28" s="57"/>
    </row>
    <row r="29" ht="20.25" customHeight="1" spans="1:4">
      <c r="A29" s="146"/>
      <c r="B29" s="146"/>
      <c r="C29" s="146"/>
      <c r="D29" s="138"/>
    </row>
    <row r="30" ht="15" customHeight="1" spans="1:4">
      <c r="A30" s="146"/>
      <c r="B30" s="146"/>
      <c r="C30" s="146"/>
      <c r="D30" s="139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7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8.55238095238095" style="6"/>
    <col min="10" max="10" width="18.6952380952381" style="6"/>
    <col min="11" max="16384" width="9.13333333333333" style="6"/>
  </cols>
  <sheetData>
    <row r="1" ht="21" customHeight="1" spans="1:10">
      <c r="A1" s="96" t="s">
        <v>760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1136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1137</v>
      </c>
      <c r="D5" s="20"/>
      <c r="E5" s="152" t="s">
        <v>15</v>
      </c>
      <c r="F5" s="153"/>
      <c r="G5" s="97"/>
      <c r="H5" s="103" t="s">
        <v>769</v>
      </c>
      <c r="I5" s="103"/>
      <c r="J5" s="140">
        <v>41415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1138</v>
      </c>
    </row>
    <row r="7" ht="15.75" customHeight="1" spans="1:10">
      <c r="A7" s="102" t="s">
        <v>10</v>
      </c>
      <c r="B7" s="106" t="s">
        <v>28</v>
      </c>
      <c r="C7" s="107" t="s">
        <v>1139</v>
      </c>
      <c r="D7" s="20"/>
      <c r="E7" s="147" t="s">
        <v>797</v>
      </c>
      <c r="F7" s="147"/>
      <c r="G7" s="97"/>
      <c r="H7" s="108" t="s">
        <v>774</v>
      </c>
      <c r="I7" s="108"/>
      <c r="J7" s="175">
        <v>41435</v>
      </c>
    </row>
    <row r="8" ht="15" customHeight="1" spans="1:7">
      <c r="A8" s="102"/>
      <c r="B8" s="106" t="s">
        <v>29</v>
      </c>
      <c r="C8" s="33" t="s">
        <v>1059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1140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41410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41462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41827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41827</v>
      </c>
      <c r="D13" s="20"/>
      <c r="E13" s="148" t="s">
        <v>852</v>
      </c>
      <c r="F13" s="149"/>
      <c r="G13" s="97"/>
      <c r="H13" s="93" t="s">
        <v>1141</v>
      </c>
      <c r="I13" s="93"/>
      <c r="J13" s="93"/>
    </row>
    <row r="14" customHeight="1" spans="1:10">
      <c r="A14" s="119" t="s">
        <v>43</v>
      </c>
      <c r="B14" s="106" t="s">
        <v>785</v>
      </c>
      <c r="C14" s="111">
        <v>41464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178"/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/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/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6" t="s">
        <v>106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1142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65000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8" width="9.13333333333333" style="6"/>
    <col min="9" max="9" width="9.98095238095238" style="6"/>
    <col min="10" max="10" width="18.6952380952381" style="6"/>
    <col min="11" max="16384" width="9.13333333333333" style="6"/>
  </cols>
  <sheetData>
    <row r="1" ht="21" customHeight="1" spans="1:10">
      <c r="A1" s="96" t="s">
        <v>804</v>
      </c>
      <c r="B1" s="96"/>
      <c r="C1" s="8" t="s">
        <v>3</v>
      </c>
      <c r="D1" s="9"/>
      <c r="E1" s="10" t="s">
        <v>844</v>
      </c>
      <c r="F1" s="10"/>
      <c r="G1" s="11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17" t="s">
        <v>845</v>
      </c>
      <c r="F2" s="82"/>
      <c r="G2" s="11"/>
      <c r="H2" s="98"/>
      <c r="I2" s="98"/>
      <c r="J2" s="98"/>
    </row>
    <row r="3" customHeight="1" spans="1:7">
      <c r="A3" s="100" t="s">
        <v>8</v>
      </c>
      <c r="B3" s="100"/>
      <c r="C3" s="24" t="s">
        <v>1143</v>
      </c>
      <c r="D3" s="20"/>
      <c r="E3" s="99" t="s">
        <v>12</v>
      </c>
      <c r="F3" s="28"/>
      <c r="G3" s="11"/>
    </row>
    <row r="4" customHeight="1" spans="1:10">
      <c r="A4" s="102" t="s">
        <v>9</v>
      </c>
      <c r="B4" s="102"/>
      <c r="C4" s="24" t="s">
        <v>76</v>
      </c>
      <c r="D4" s="20"/>
      <c r="E4" s="99" t="s">
        <v>764</v>
      </c>
      <c r="F4" s="28"/>
      <c r="G4" s="1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1144</v>
      </c>
      <c r="D5" s="20"/>
      <c r="E5" s="109" t="s">
        <v>15</v>
      </c>
      <c r="F5" s="62"/>
      <c r="G5" s="11"/>
      <c r="H5" s="103" t="s">
        <v>769</v>
      </c>
      <c r="I5" s="103"/>
      <c r="J5" s="177" t="s">
        <v>1145</v>
      </c>
    </row>
    <row r="6" customHeight="1" spans="1:10">
      <c r="A6" s="102" t="s">
        <v>770</v>
      </c>
      <c r="B6" s="102"/>
      <c r="C6" s="26" t="s">
        <v>76</v>
      </c>
      <c r="D6" s="20"/>
      <c r="E6" s="11"/>
      <c r="F6" s="11"/>
      <c r="G6" s="11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1146</v>
      </c>
      <c r="D7" s="20"/>
      <c r="E7" s="10" t="s">
        <v>797</v>
      </c>
      <c r="F7" s="10"/>
      <c r="G7" s="11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1147</v>
      </c>
      <c r="D8" s="20"/>
      <c r="E8" s="117" t="s">
        <v>798</v>
      </c>
      <c r="F8" s="82"/>
      <c r="G8" s="11"/>
    </row>
    <row r="9" ht="29.25" customHeight="1" spans="1:10">
      <c r="A9" s="102" t="s">
        <v>11</v>
      </c>
      <c r="B9" s="102"/>
      <c r="C9" s="36" t="s">
        <v>1148</v>
      </c>
      <c r="D9" s="20"/>
      <c r="E9" s="99" t="s">
        <v>800</v>
      </c>
      <c r="F9" s="28"/>
      <c r="G9" s="11"/>
      <c r="H9" s="44" t="s">
        <v>777</v>
      </c>
      <c r="I9" s="44"/>
      <c r="J9" s="44"/>
    </row>
    <row r="10" ht="15.75" customHeight="1" spans="1:10">
      <c r="A10" s="102" t="s">
        <v>12</v>
      </c>
      <c r="B10" s="102"/>
      <c r="C10" s="111">
        <v>41415</v>
      </c>
      <c r="D10" s="20"/>
      <c r="E10" s="109" t="s">
        <v>802</v>
      </c>
      <c r="F10" s="62"/>
      <c r="G10" s="11"/>
      <c r="H10" s="113"/>
      <c r="I10" s="113"/>
      <c r="J10" s="113"/>
    </row>
    <row r="11" customHeight="1" spans="1:10">
      <c r="A11" s="102" t="s">
        <v>780</v>
      </c>
      <c r="B11" s="102"/>
      <c r="C11" s="111">
        <v>41415</v>
      </c>
      <c r="D11" s="20"/>
      <c r="E11" s="11"/>
      <c r="F11" s="11"/>
      <c r="G11" s="11"/>
      <c r="H11" s="115"/>
      <c r="I11" s="115"/>
      <c r="J11" s="115"/>
    </row>
    <row r="12" customHeight="1" spans="1:10">
      <c r="A12" s="102" t="s">
        <v>15</v>
      </c>
      <c r="B12" s="102"/>
      <c r="C12" s="116">
        <v>41446</v>
      </c>
      <c r="D12" s="20"/>
      <c r="E12" s="10" t="s">
        <v>851</v>
      </c>
      <c r="F12" s="10"/>
      <c r="G12" s="11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41446</v>
      </c>
      <c r="D13" s="20"/>
      <c r="E13" s="117" t="s">
        <v>852</v>
      </c>
      <c r="F13" s="82"/>
      <c r="G13" s="11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41417</v>
      </c>
      <c r="D14" s="20"/>
      <c r="E14" s="99" t="s">
        <v>853</v>
      </c>
      <c r="F14" s="28"/>
      <c r="G14" s="11"/>
      <c r="H14" s="93"/>
      <c r="I14" s="93"/>
      <c r="J14" s="93"/>
    </row>
    <row r="15" customHeight="1" spans="1:10">
      <c r="A15" s="119"/>
      <c r="B15" s="106" t="s">
        <v>786</v>
      </c>
      <c r="C15" s="121">
        <v>61</v>
      </c>
      <c r="D15" s="20"/>
      <c r="E15" s="99" t="s">
        <v>854</v>
      </c>
      <c r="F15" s="28"/>
      <c r="G15" s="11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99" t="s">
        <v>856</v>
      </c>
      <c r="F16" s="28"/>
      <c r="G16" s="11"/>
      <c r="H16" s="11"/>
      <c r="I16" s="11"/>
      <c r="J16" s="11"/>
    </row>
    <row r="17" ht="15" customHeight="1" spans="1:10">
      <c r="A17" s="119"/>
      <c r="B17" s="122" t="s">
        <v>789</v>
      </c>
      <c r="C17" s="124">
        <v>104</v>
      </c>
      <c r="E17" s="99" t="s">
        <v>857</v>
      </c>
      <c r="F17" s="28"/>
      <c r="G17" s="11"/>
      <c r="H17" s="11"/>
      <c r="I17" s="11"/>
      <c r="J17" s="11"/>
    </row>
    <row r="18" ht="15" customHeight="1" spans="1:10">
      <c r="A18" s="119"/>
      <c r="B18" s="122" t="s">
        <v>785</v>
      </c>
      <c r="C18" s="125">
        <v>41415</v>
      </c>
      <c r="E18" s="99" t="s">
        <v>858</v>
      </c>
      <c r="F18" s="28"/>
      <c r="G18" s="11"/>
      <c r="H18" s="11"/>
      <c r="I18" s="11"/>
      <c r="J18" s="11"/>
    </row>
    <row r="19" ht="15" customHeight="1" spans="1:10">
      <c r="A19" s="102" t="s">
        <v>792</v>
      </c>
      <c r="B19" s="102"/>
      <c r="C19" s="111" t="s">
        <v>76</v>
      </c>
      <c r="E19" s="99" t="s">
        <v>859</v>
      </c>
      <c r="F19" s="28"/>
      <c r="G19" s="11"/>
      <c r="H19" s="11"/>
      <c r="I19" s="11"/>
      <c r="J19" s="11"/>
    </row>
    <row r="20" ht="15" customHeight="1" spans="1:10">
      <c r="A20" s="119" t="s">
        <v>793</v>
      </c>
      <c r="B20" s="122" t="s">
        <v>794</v>
      </c>
      <c r="C20" s="107" t="s">
        <v>76</v>
      </c>
      <c r="E20" s="99" t="s">
        <v>860</v>
      </c>
      <c r="F20" s="28"/>
      <c r="G20" s="11"/>
      <c r="H20" s="11"/>
      <c r="I20" s="11"/>
      <c r="J20" s="11"/>
    </row>
    <row r="21" ht="15" customHeight="1" spans="1:10">
      <c r="A21" s="119"/>
      <c r="B21" s="122" t="s">
        <v>795</v>
      </c>
      <c r="C21" s="127" t="s">
        <v>76</v>
      </c>
      <c r="E21" s="99" t="s">
        <v>861</v>
      </c>
      <c r="F21" s="28"/>
      <c r="G21" s="11"/>
      <c r="H21" s="11"/>
      <c r="I21" s="11"/>
      <c r="J21" s="11"/>
    </row>
    <row r="22" ht="15.75" customHeight="1" spans="1:10">
      <c r="A22" s="102" t="s">
        <v>67</v>
      </c>
      <c r="B22" s="102"/>
      <c r="C22" s="107" t="s">
        <v>1149</v>
      </c>
      <c r="E22" s="99" t="s">
        <v>863</v>
      </c>
      <c r="F22" s="28"/>
      <c r="G22" s="11"/>
      <c r="H22" s="11"/>
      <c r="I22" s="11"/>
      <c r="J22" s="11"/>
    </row>
    <row r="23" ht="15" customHeight="1" spans="1:10">
      <c r="A23" s="102" t="s">
        <v>25</v>
      </c>
      <c r="B23" s="102"/>
      <c r="C23" s="128">
        <v>5000</v>
      </c>
      <c r="E23" s="99" t="s">
        <v>864</v>
      </c>
      <c r="F23" s="28"/>
      <c r="G23" s="11"/>
      <c r="H23" s="11"/>
      <c r="I23" s="11"/>
      <c r="J23" s="11"/>
    </row>
    <row r="24" ht="15.75" customHeight="1" spans="1:10">
      <c r="A24" s="129" t="s">
        <v>799</v>
      </c>
      <c r="B24" s="122" t="s">
        <v>66</v>
      </c>
      <c r="C24" s="26" t="s">
        <v>76</v>
      </c>
      <c r="E24" s="109" t="s">
        <v>865</v>
      </c>
      <c r="F24" s="62"/>
      <c r="G24" s="11"/>
      <c r="H24" s="11"/>
      <c r="I24" s="11"/>
      <c r="J24" s="11"/>
    </row>
    <row r="25" ht="15.75" customHeight="1" spans="1:10">
      <c r="A25" s="129"/>
      <c r="B25" s="132" t="s">
        <v>801</v>
      </c>
      <c r="C25" s="155" t="s">
        <v>76</v>
      </c>
      <c r="E25" s="11"/>
      <c r="F25" s="11"/>
      <c r="G25" s="11"/>
      <c r="H25" s="11"/>
      <c r="I25" s="11"/>
      <c r="J25" s="11"/>
    </row>
    <row r="26" ht="15" customHeight="1" spans="1:10">
      <c r="A26" s="67"/>
      <c r="B26" s="67"/>
      <c r="C26" s="68"/>
      <c r="E26" s="11"/>
      <c r="F26" s="11"/>
      <c r="G26" s="11"/>
      <c r="H26" s="11"/>
      <c r="I26" s="11"/>
      <c r="J26" s="11"/>
    </row>
    <row r="27" ht="15" customHeight="1" spans="1:10">
      <c r="A27" s="136" t="s">
        <v>803</v>
      </c>
      <c r="B27" s="136"/>
      <c r="C27" s="136"/>
      <c r="E27" s="11"/>
      <c r="F27" s="11"/>
      <c r="G27" s="11"/>
      <c r="H27" s="11"/>
      <c r="I27" s="11"/>
      <c r="J27" s="11"/>
    </row>
    <row r="28" ht="20.25" customHeight="1" spans="1:10">
      <c r="A28" s="146"/>
      <c r="B28" s="146"/>
      <c r="C28" s="146"/>
      <c r="D28" s="57"/>
      <c r="E28" s="11"/>
      <c r="F28" s="11"/>
      <c r="G28" s="11"/>
      <c r="H28" s="11"/>
      <c r="I28" s="11"/>
      <c r="J28" s="11"/>
    </row>
    <row r="29" ht="20.25" customHeight="1" spans="1:10">
      <c r="A29" s="146"/>
      <c r="B29" s="146"/>
      <c r="C29" s="146"/>
      <c r="D29" s="58"/>
      <c r="E29" s="11"/>
      <c r="F29" s="11"/>
      <c r="G29" s="11"/>
      <c r="H29" s="11"/>
      <c r="I29" s="11"/>
      <c r="J29" s="11"/>
    </row>
    <row r="30" ht="15" customHeight="1" spans="1:10">
      <c r="A30" s="146"/>
      <c r="B30" s="146"/>
      <c r="C30" s="146"/>
      <c r="D30" s="59"/>
      <c r="E30" s="11"/>
      <c r="F30" s="11"/>
      <c r="G30" s="11"/>
      <c r="H30" s="11"/>
      <c r="I30" s="11"/>
      <c r="J30" s="11"/>
    </row>
    <row r="31" customHeight="1" spans="4:4">
      <c r="D31" s="59"/>
    </row>
    <row r="32" customHeight="1" spans="4:4">
      <c r="D32" s="59"/>
    </row>
    <row r="33" customHeight="1" spans="4:4">
      <c r="D33" s="59"/>
    </row>
    <row r="34" customHeight="1" spans="4:4">
      <c r="D34" s="59"/>
    </row>
    <row r="35" customHeight="1" spans="4:4">
      <c r="D35" s="59"/>
    </row>
    <row r="36" customHeight="1" spans="4:4">
      <c r="D36" s="59"/>
    </row>
    <row r="37" customHeight="1" spans="4:4">
      <c r="D37" s="59"/>
    </row>
    <row r="38" customHeight="1" spans="4:4">
      <c r="D38" s="59"/>
    </row>
    <row r="39" customHeight="1" spans="4:4">
      <c r="D39" s="59"/>
    </row>
    <row r="40" customHeight="1" spans="4:4">
      <c r="D40" s="59"/>
    </row>
    <row r="41" customHeight="1" spans="4:4">
      <c r="D41" s="59"/>
    </row>
    <row r="42" customHeight="1" spans="4:4">
      <c r="D42" s="59"/>
    </row>
    <row r="43" customHeight="1" spans="4:4">
      <c r="D43" s="11"/>
    </row>
    <row r="44" customHeight="1" spans="4:4">
      <c r="D44" s="11"/>
    </row>
    <row r="45" customHeight="1" spans="4:4">
      <c r="D45" s="11"/>
    </row>
    <row r="46" customHeight="1" spans="4:4">
      <c r="D46" s="11"/>
    </row>
    <row r="47" customHeight="1" spans="4:4">
      <c r="D47" s="11"/>
    </row>
    <row r="48" customHeight="1" spans="4:4">
      <c r="D48" s="11"/>
    </row>
    <row r="49" customHeight="1" spans="4:4">
      <c r="D49" s="11"/>
    </row>
    <row r="50" customHeight="1" spans="4:4">
      <c r="D50" s="11"/>
    </row>
    <row r="51" customHeight="1" spans="4:4">
      <c r="D51" s="11"/>
    </row>
    <row r="52" customHeight="1" spans="4:4">
      <c r="D52" s="11"/>
    </row>
    <row r="53" customHeight="1" spans="4:4">
      <c r="D53" s="11"/>
    </row>
    <row r="54" customHeight="1" spans="4:4">
      <c r="D54" s="11"/>
    </row>
    <row r="55" customHeight="1" spans="4:4">
      <c r="D55" s="11"/>
    </row>
    <row r="56" customHeight="1" spans="4:4">
      <c r="D56" s="11"/>
    </row>
    <row r="57" customHeight="1" spans="4:4">
      <c r="D57" s="11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812</v>
      </c>
      <c r="B1" s="96"/>
      <c r="C1" s="8" t="s">
        <v>3</v>
      </c>
      <c r="D1" s="9"/>
      <c r="E1" s="10" t="s">
        <v>761</v>
      </c>
      <c r="F1" s="10"/>
      <c r="G1" s="97"/>
      <c r="H1" s="98" t="s">
        <v>762</v>
      </c>
      <c r="I1" s="98"/>
      <c r="J1" s="98"/>
    </row>
    <row r="2" ht="21" customHeight="1" spans="1:10">
      <c r="A2" s="96">
        <v>2011</v>
      </c>
      <c r="B2" s="96"/>
      <c r="C2" s="13">
        <f ca="1">TODAY()</f>
        <v>44236</v>
      </c>
      <c r="D2" s="14"/>
      <c r="E2" s="99" t="s">
        <v>13</v>
      </c>
      <c r="F2" s="43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813</v>
      </c>
      <c r="D3" s="20"/>
      <c r="E3" s="101" t="s">
        <v>15</v>
      </c>
      <c r="F3" s="43"/>
      <c r="G3" s="97"/>
    </row>
    <row r="4" customHeight="1" spans="1:10">
      <c r="A4" s="102" t="s">
        <v>9</v>
      </c>
      <c r="B4" s="102"/>
      <c r="C4" s="24" t="s">
        <v>76</v>
      </c>
      <c r="D4" s="20"/>
      <c r="E4" s="101" t="s">
        <v>764</v>
      </c>
      <c r="F4" s="47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814</v>
      </c>
      <c r="D5" s="20"/>
      <c r="E5" s="10" t="s">
        <v>768</v>
      </c>
      <c r="F5" s="10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298" t="s">
        <v>771</v>
      </c>
      <c r="F6" s="298"/>
      <c r="G6" s="97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20"/>
      <c r="E7" s="99" t="s">
        <v>13</v>
      </c>
      <c r="F7" s="43"/>
      <c r="G7" s="97"/>
      <c r="H7" s="108" t="s">
        <v>774</v>
      </c>
      <c r="I7" s="108"/>
      <c r="J7" s="142"/>
    </row>
    <row r="8" ht="15" customHeight="1" spans="1:7">
      <c r="A8" s="102" t="s">
        <v>815</v>
      </c>
      <c r="B8" s="106" t="s">
        <v>28</v>
      </c>
      <c r="C8" s="107" t="s">
        <v>816</v>
      </c>
      <c r="D8" s="20"/>
      <c r="E8" s="99" t="s">
        <v>15</v>
      </c>
      <c r="F8" s="43"/>
      <c r="G8" s="97"/>
    </row>
    <row r="9" ht="15.75" customHeight="1" spans="1:10">
      <c r="A9" s="102"/>
      <c r="B9" s="106" t="s">
        <v>29</v>
      </c>
      <c r="C9" s="33" t="s">
        <v>817</v>
      </c>
      <c r="D9" s="20"/>
      <c r="E9" s="99" t="s">
        <v>43</v>
      </c>
      <c r="F9" s="43"/>
      <c r="G9" s="97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36" t="s">
        <v>818</v>
      </c>
      <c r="D10" s="20"/>
      <c r="E10" s="49" t="s">
        <v>779</v>
      </c>
      <c r="F10" s="49"/>
      <c r="G10" s="97"/>
      <c r="H10" s="113"/>
      <c r="I10" s="113"/>
      <c r="J10" s="113"/>
    </row>
    <row r="11" customHeight="1" spans="1:10">
      <c r="A11" s="102" t="s">
        <v>12</v>
      </c>
      <c r="B11" s="102"/>
      <c r="C11" s="111">
        <v>40800</v>
      </c>
      <c r="D11" s="20"/>
      <c r="E11" s="99" t="s">
        <v>13</v>
      </c>
      <c r="F11" s="43"/>
      <c r="G11" s="97"/>
      <c r="H11" s="115"/>
      <c r="I11" s="115"/>
      <c r="J11" s="115"/>
    </row>
    <row r="12" customHeight="1" spans="1:10">
      <c r="A12" s="102" t="s">
        <v>780</v>
      </c>
      <c r="B12" s="102"/>
      <c r="C12" s="111">
        <v>40800</v>
      </c>
      <c r="D12" s="20"/>
      <c r="E12" s="99" t="s">
        <v>15</v>
      </c>
      <c r="F12" s="43"/>
      <c r="G12" s="9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41530</v>
      </c>
      <c r="D13" s="20"/>
      <c r="E13" s="99" t="s">
        <v>43</v>
      </c>
      <c r="F13" s="43"/>
      <c r="G13" s="97"/>
      <c r="H13" s="93"/>
      <c r="I13" s="93"/>
      <c r="J13" s="93"/>
    </row>
    <row r="14" customHeight="1" spans="1:10">
      <c r="A14" s="102" t="s">
        <v>783</v>
      </c>
      <c r="B14" s="102"/>
      <c r="C14" s="116" t="s">
        <v>76</v>
      </c>
      <c r="D14" s="20"/>
      <c r="E14" s="49" t="s">
        <v>784</v>
      </c>
      <c r="F14" s="49"/>
      <c r="G14" s="97"/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111">
        <v>40842</v>
      </c>
      <c r="D15" s="20"/>
      <c r="E15" s="99" t="s">
        <v>13</v>
      </c>
      <c r="F15" s="43"/>
      <c r="G15" s="97"/>
      <c r="H15" s="93"/>
      <c r="I15" s="93"/>
      <c r="J15" s="93"/>
    </row>
    <row r="16" ht="15.75" customHeight="1" spans="1:10">
      <c r="A16" s="119"/>
      <c r="B16" s="106" t="s">
        <v>786</v>
      </c>
      <c r="C16" s="121">
        <v>62</v>
      </c>
      <c r="E16" s="99" t="s">
        <v>15</v>
      </c>
      <c r="F16" s="54"/>
      <c r="G16" s="97"/>
      <c r="H16" s="97"/>
      <c r="I16" s="97"/>
      <c r="J16" s="97"/>
    </row>
    <row r="17" ht="15" customHeight="1" spans="1:10">
      <c r="A17" s="119" t="s">
        <v>787</v>
      </c>
      <c r="B17" s="122" t="s">
        <v>28</v>
      </c>
      <c r="C17" s="36" t="s">
        <v>819</v>
      </c>
      <c r="E17" s="99" t="s">
        <v>43</v>
      </c>
      <c r="F17" s="43"/>
      <c r="G17" s="97"/>
      <c r="H17" s="300" t="s">
        <v>820</v>
      </c>
      <c r="I17" s="300"/>
      <c r="J17" s="300"/>
    </row>
    <row r="18" ht="15" customHeight="1" spans="1:10">
      <c r="A18" s="119"/>
      <c r="B18" s="122" t="s">
        <v>789</v>
      </c>
      <c r="C18" s="124">
        <v>131</v>
      </c>
      <c r="E18" s="49" t="s">
        <v>790</v>
      </c>
      <c r="F18" s="49"/>
      <c r="G18" s="97"/>
      <c r="H18" s="300"/>
      <c r="I18" s="300"/>
      <c r="J18" s="300"/>
    </row>
    <row r="19" ht="15" customHeight="1" spans="1:10">
      <c r="A19" s="119"/>
      <c r="B19" s="122" t="s">
        <v>785</v>
      </c>
      <c r="C19" s="125">
        <v>41437</v>
      </c>
      <c r="E19" s="99" t="s">
        <v>13</v>
      </c>
      <c r="F19" s="28"/>
      <c r="G19" s="97"/>
      <c r="H19" s="300"/>
      <c r="I19" s="300"/>
      <c r="J19" s="300"/>
    </row>
    <row r="20" ht="15" customHeight="1" spans="1:10">
      <c r="A20" s="102" t="s">
        <v>792</v>
      </c>
      <c r="B20" s="102"/>
      <c r="C20" s="111" t="s">
        <v>76</v>
      </c>
      <c r="E20" s="99" t="s">
        <v>15</v>
      </c>
      <c r="F20" s="28"/>
      <c r="G20" s="97"/>
      <c r="H20" s="300"/>
      <c r="I20" s="300"/>
      <c r="J20" s="300"/>
    </row>
    <row r="21" ht="15" customHeight="1" spans="1:10">
      <c r="A21" s="119" t="s">
        <v>793</v>
      </c>
      <c r="B21" s="122" t="s">
        <v>794</v>
      </c>
      <c r="C21" s="107" t="s">
        <v>76</v>
      </c>
      <c r="E21" s="99" t="s">
        <v>43</v>
      </c>
      <c r="F21" s="28"/>
      <c r="G21" s="97"/>
      <c r="H21" s="97"/>
      <c r="I21" s="97"/>
      <c r="J21" s="97"/>
    </row>
    <row r="22" ht="15.75" customHeight="1" spans="1:10">
      <c r="A22" s="119"/>
      <c r="B22" s="122" t="s">
        <v>795</v>
      </c>
      <c r="C22" s="127" t="s">
        <v>76</v>
      </c>
      <c r="E22" s="11"/>
      <c r="F22" s="11"/>
      <c r="G22" s="97"/>
      <c r="H22" s="97"/>
      <c r="I22" s="97"/>
      <c r="J22" s="97"/>
    </row>
    <row r="23" ht="15" customHeight="1" spans="1:10">
      <c r="A23" s="102" t="s">
        <v>67</v>
      </c>
      <c r="B23" s="102"/>
      <c r="C23" s="107" t="s">
        <v>76</v>
      </c>
      <c r="E23" s="144" t="s">
        <v>821</v>
      </c>
      <c r="F23" s="144"/>
      <c r="G23" s="144"/>
      <c r="H23" s="144"/>
      <c r="I23" s="144"/>
      <c r="J23" s="144"/>
    </row>
    <row r="24" ht="15" customHeight="1" spans="1:10">
      <c r="A24" s="102" t="s">
        <v>25</v>
      </c>
      <c r="B24" s="102"/>
      <c r="C24" s="128">
        <v>800</v>
      </c>
      <c r="E24" s="99" t="s">
        <v>822</v>
      </c>
      <c r="F24" s="145" t="s">
        <v>823</v>
      </c>
      <c r="G24" s="145"/>
      <c r="H24" s="145"/>
      <c r="I24" s="145"/>
      <c r="J24" s="145"/>
    </row>
    <row r="25" ht="15" customHeight="1" spans="1:10">
      <c r="A25" s="129" t="s">
        <v>799</v>
      </c>
      <c r="B25" s="122" t="s">
        <v>66</v>
      </c>
      <c r="C25" s="26" t="s">
        <v>106</v>
      </c>
      <c r="E25" s="99"/>
      <c r="F25" s="134"/>
      <c r="G25" s="134"/>
      <c r="H25" s="134"/>
      <c r="I25" s="134"/>
      <c r="J25" s="134"/>
    </row>
    <row r="26" ht="15.75" customHeight="1" spans="1:10">
      <c r="A26" s="129"/>
      <c r="B26" s="132" t="s">
        <v>801</v>
      </c>
      <c r="C26" s="155" t="s">
        <v>106</v>
      </c>
      <c r="E26" s="109"/>
      <c r="F26" s="135"/>
      <c r="G26" s="135"/>
      <c r="H26" s="135"/>
      <c r="I26" s="135"/>
      <c r="J26" s="135"/>
    </row>
    <row r="27" ht="15" customHeight="1" spans="1:10">
      <c r="A27" s="67"/>
      <c r="B27" s="67"/>
      <c r="C27" s="68"/>
      <c r="E27" s="97"/>
      <c r="F27" s="97"/>
      <c r="G27" s="97"/>
      <c r="H27" s="97"/>
      <c r="I27" s="97"/>
      <c r="J27" s="97"/>
    </row>
    <row r="28" ht="20.25" customHeight="1" spans="1:10">
      <c r="A28" s="136" t="s">
        <v>803</v>
      </c>
      <c r="B28" s="136"/>
      <c r="C28" s="13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customHeight="1" spans="1:10">
      <c r="A30" s="146"/>
      <c r="B30" s="146"/>
      <c r="C30" s="146"/>
      <c r="D30" s="139"/>
      <c r="G30" s="97"/>
      <c r="H30" s="97"/>
      <c r="I30" s="97"/>
      <c r="J30" s="97"/>
    </row>
    <row r="31" ht="15" customHeight="1" spans="1:4">
      <c r="A31" s="146"/>
      <c r="B31" s="146"/>
      <c r="C31" s="146"/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43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A7:B7"/>
    <mergeCell ref="H7:I7"/>
    <mergeCell ref="H9:J9"/>
    <mergeCell ref="A10:B10"/>
    <mergeCell ref="E10:F10"/>
    <mergeCell ref="H10:J10"/>
    <mergeCell ref="A11:B11"/>
    <mergeCell ref="H11:J11"/>
    <mergeCell ref="A12:B12"/>
    <mergeCell ref="H12:J12"/>
    <mergeCell ref="A13:B13"/>
    <mergeCell ref="A14:B14"/>
    <mergeCell ref="E14:F14"/>
    <mergeCell ref="E18:F18"/>
    <mergeCell ref="A20:B20"/>
    <mergeCell ref="A23:B23"/>
    <mergeCell ref="E23:J23"/>
    <mergeCell ref="A24:B24"/>
    <mergeCell ref="F24:J24"/>
    <mergeCell ref="F25:J25"/>
    <mergeCell ref="F26:J26"/>
    <mergeCell ref="A28:C28"/>
    <mergeCell ref="A8:A9"/>
    <mergeCell ref="A15:A16"/>
    <mergeCell ref="A17:A19"/>
    <mergeCell ref="A21:A22"/>
    <mergeCell ref="A25:A26"/>
    <mergeCell ref="H1:J2"/>
    <mergeCell ref="H13:J15"/>
    <mergeCell ref="H17:J20"/>
    <mergeCell ref="A29:C31"/>
  </mergeCells>
  <hyperlinks>
    <hyperlink ref="H1" location="Resumo!A1" display="RESUMO"/>
    <hyperlink ref="H17" r:id="rId1" display="PLANILHA - CONTROLE PAGAMENTOS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1" sqref="A1:B1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40952380952381" style="6"/>
    <col min="10" max="10" width="18.6952380952381" style="6"/>
    <col min="11" max="16384" width="9.13333333333333" style="6"/>
  </cols>
  <sheetData>
    <row r="1" ht="21" customHeight="1" spans="1:10">
      <c r="A1" s="96" t="s">
        <v>917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134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0" t="s">
        <v>1151</v>
      </c>
    </row>
    <row r="7" ht="15.75" customHeight="1" spans="1:10">
      <c r="A7" s="102" t="s">
        <v>10</v>
      </c>
      <c r="B7" s="106" t="s">
        <v>28</v>
      </c>
      <c r="C7" s="107" t="s">
        <v>1152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990</v>
      </c>
      <c r="D8" s="20"/>
      <c r="E8" s="148" t="s">
        <v>798</v>
      </c>
      <c r="F8" s="176" t="s">
        <v>1153</v>
      </c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64">
        <v>41676</v>
      </c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41418</v>
      </c>
      <c r="D10" s="20"/>
      <c r="E10" s="152" t="s">
        <v>802</v>
      </c>
      <c r="F10" s="165">
        <v>42041</v>
      </c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41418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41783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/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112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41431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1155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188307.8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 t="s">
        <v>1156</v>
      </c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924</v>
      </c>
      <c r="B1" s="96"/>
      <c r="C1" s="8" t="s">
        <v>3</v>
      </c>
      <c r="D1" s="9"/>
      <c r="E1" s="10" t="s">
        <v>844</v>
      </c>
      <c r="F1" s="10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135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184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185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41418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41418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41783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/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116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41431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1157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202043.73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1158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141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41430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1159</v>
      </c>
    </row>
    <row r="7" ht="15.75" customHeight="1" spans="1:10">
      <c r="A7" s="102" t="s">
        <v>10</v>
      </c>
      <c r="B7" s="106" t="s">
        <v>28</v>
      </c>
      <c r="C7" s="107" t="s">
        <v>1160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1161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41418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41418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41783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/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117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41431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1162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24960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939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142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912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913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41418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41418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41783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/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118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41431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1163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17632.9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C10" sqref="C10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947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143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229</v>
      </c>
    </row>
    <row r="7" ht="43.5" customHeight="1" spans="1:10">
      <c r="A7" s="102" t="s">
        <v>10</v>
      </c>
      <c r="B7" s="106" t="s">
        <v>28</v>
      </c>
      <c r="C7" s="107" t="s">
        <v>1164</v>
      </c>
      <c r="D7" s="20"/>
      <c r="E7" s="147" t="s">
        <v>797</v>
      </c>
      <c r="F7" s="147"/>
      <c r="G7" s="97"/>
      <c r="H7" s="108" t="s">
        <v>774</v>
      </c>
      <c r="I7" s="108"/>
      <c r="J7" s="175">
        <v>41432</v>
      </c>
    </row>
    <row r="8" ht="15.75" customHeight="1" spans="1:7">
      <c r="A8" s="102"/>
      <c r="B8" s="106" t="s">
        <v>29</v>
      </c>
      <c r="C8" s="33" t="s">
        <v>1165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41421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41421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41786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/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119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41431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1166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10459.58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952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146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1167</v>
      </c>
    </row>
    <row r="7" ht="15.75" customHeight="1" spans="1:10">
      <c r="A7" s="102" t="s">
        <v>10</v>
      </c>
      <c r="B7" s="106" t="s">
        <v>28</v>
      </c>
      <c r="C7" s="107" t="s">
        <v>1168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352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41422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41422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41787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41472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72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120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41431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1169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34087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969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147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229</v>
      </c>
    </row>
    <row r="7" ht="15.75" customHeight="1" spans="1:10">
      <c r="A7" s="102" t="s">
        <v>10</v>
      </c>
      <c r="B7" s="106" t="s">
        <v>28</v>
      </c>
      <c r="C7" s="107" t="s">
        <v>985</v>
      </c>
      <c r="D7" s="20"/>
      <c r="E7" s="147" t="s">
        <v>797</v>
      </c>
      <c r="F7" s="147"/>
      <c r="G7" s="97"/>
      <c r="H7" s="108" t="s">
        <v>774</v>
      </c>
      <c r="I7" s="108"/>
      <c r="J7" s="175">
        <v>41432</v>
      </c>
    </row>
    <row r="8" ht="15" customHeight="1" spans="1:7">
      <c r="A8" s="102"/>
      <c r="B8" s="106" t="s">
        <v>29</v>
      </c>
      <c r="C8" s="33" t="s">
        <v>227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41428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41428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41793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/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126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41436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1170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33390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978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149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1171</v>
      </c>
    </row>
    <row r="7" ht="15.75" customHeight="1" spans="1:10">
      <c r="A7" s="102" t="s">
        <v>10</v>
      </c>
      <c r="B7" s="106" t="s">
        <v>28</v>
      </c>
      <c r="C7" s="107" t="s">
        <v>1172</v>
      </c>
      <c r="D7" s="20"/>
      <c r="E7" s="147" t="s">
        <v>797</v>
      </c>
      <c r="F7" s="147"/>
      <c r="G7" s="97"/>
      <c r="H7" s="108" t="s">
        <v>774</v>
      </c>
      <c r="I7" s="108"/>
      <c r="J7" s="175">
        <v>41465</v>
      </c>
    </row>
    <row r="8" ht="15" customHeight="1" spans="1:7">
      <c r="A8" s="102"/>
      <c r="B8" s="106" t="s">
        <v>29</v>
      </c>
      <c r="C8" s="33" t="s">
        <v>1173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41428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41428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41793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41466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66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127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41436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1174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8414.72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983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151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41432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1175</v>
      </c>
    </row>
    <row r="7" ht="15.75" customHeight="1" spans="1:10">
      <c r="A7" s="102" t="s">
        <v>10</v>
      </c>
      <c r="B7" s="106" t="s">
        <v>28</v>
      </c>
      <c r="C7" s="107" t="s">
        <v>1176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1177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41431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41431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41796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41472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72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128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41436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1178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72038.5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987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1150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152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950</v>
      </c>
      <c r="D5" s="20"/>
      <c r="E5" s="152" t="s">
        <v>15</v>
      </c>
      <c r="F5" s="153"/>
      <c r="G5" s="97"/>
      <c r="H5" s="103" t="s">
        <v>769</v>
      </c>
      <c r="I5" s="103"/>
      <c r="J5" s="140">
        <v>41435</v>
      </c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 t="s">
        <v>1179</v>
      </c>
    </row>
    <row r="7" ht="15.75" customHeight="1" spans="1:10">
      <c r="A7" s="102" t="s">
        <v>10</v>
      </c>
      <c r="B7" s="106" t="s">
        <v>28</v>
      </c>
      <c r="C7" s="107" t="s">
        <v>910</v>
      </c>
      <c r="D7" s="20"/>
      <c r="E7" s="147" t="s">
        <v>797</v>
      </c>
      <c r="F7" s="147"/>
      <c r="G7" s="97"/>
      <c r="H7" s="108" t="s">
        <v>774</v>
      </c>
      <c r="I7" s="108"/>
      <c r="J7" s="175">
        <v>41442</v>
      </c>
    </row>
    <row r="8" ht="15" customHeight="1" spans="1:7">
      <c r="A8" s="102"/>
      <c r="B8" s="106" t="s">
        <v>29</v>
      </c>
      <c r="C8" s="33" t="s">
        <v>209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1154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41431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41431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41796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41782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41472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72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915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129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41436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1180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87183.23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J57"/>
  <sheetViews>
    <sheetView showGridLines="0" zoomScale="80" zoomScaleNormal="80" zoomScaleSheetLayoutView="60" workbookViewId="0">
      <selection activeCell="E18" sqref="E18:F1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824</v>
      </c>
      <c r="B1" s="96"/>
      <c r="C1" s="8" t="s">
        <v>3</v>
      </c>
      <c r="D1" s="9"/>
      <c r="E1" s="10" t="s">
        <v>761</v>
      </c>
      <c r="F1" s="10"/>
      <c r="G1" s="97"/>
      <c r="H1" s="98" t="s">
        <v>762</v>
      </c>
      <c r="I1" s="98"/>
      <c r="J1" s="98"/>
    </row>
    <row r="2" ht="21" customHeight="1" spans="1:10">
      <c r="A2" s="96">
        <v>2011</v>
      </c>
      <c r="B2" s="96"/>
      <c r="C2" s="13">
        <f ca="1">TODAY()</f>
        <v>44236</v>
      </c>
      <c r="D2" s="14"/>
      <c r="E2" s="99" t="s">
        <v>13</v>
      </c>
      <c r="F2" s="43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825</v>
      </c>
      <c r="D3" s="20"/>
      <c r="E3" s="101" t="s">
        <v>15</v>
      </c>
      <c r="F3" s="43"/>
      <c r="G3" s="97"/>
    </row>
    <row r="4" customHeight="1" spans="1:10">
      <c r="A4" s="102" t="s">
        <v>9</v>
      </c>
      <c r="B4" s="102"/>
      <c r="C4" s="24" t="s">
        <v>76</v>
      </c>
      <c r="D4" s="20"/>
      <c r="E4" s="101" t="s">
        <v>764</v>
      </c>
      <c r="F4" s="47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826</v>
      </c>
      <c r="D5" s="20"/>
      <c r="E5" s="10" t="s">
        <v>768</v>
      </c>
      <c r="F5" s="10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298" t="s">
        <v>771</v>
      </c>
      <c r="F6" s="298"/>
      <c r="G6" s="97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20"/>
      <c r="E7" s="99" t="s">
        <v>13</v>
      </c>
      <c r="F7" s="43"/>
      <c r="G7" s="97"/>
      <c r="H7" s="108" t="s">
        <v>774</v>
      </c>
      <c r="I7" s="108"/>
      <c r="J7" s="142"/>
    </row>
    <row r="8" ht="15" customHeight="1" spans="1:7">
      <c r="A8" s="102" t="s">
        <v>10</v>
      </c>
      <c r="B8" s="106" t="s">
        <v>28</v>
      </c>
      <c r="C8" s="107" t="s">
        <v>827</v>
      </c>
      <c r="D8" s="20"/>
      <c r="E8" s="99" t="s">
        <v>15</v>
      </c>
      <c r="F8" s="43"/>
      <c r="G8" s="97"/>
    </row>
    <row r="9" ht="15.75" customHeight="1" spans="1:10">
      <c r="A9" s="102"/>
      <c r="B9" s="106" t="s">
        <v>29</v>
      </c>
      <c r="C9" s="33" t="s">
        <v>828</v>
      </c>
      <c r="D9" s="20"/>
      <c r="E9" s="99" t="s">
        <v>43</v>
      </c>
      <c r="F9" s="43"/>
      <c r="G9" s="97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36" t="s">
        <v>829</v>
      </c>
      <c r="D10" s="20"/>
      <c r="E10" s="49" t="s">
        <v>779</v>
      </c>
      <c r="F10" s="49"/>
      <c r="G10" s="97"/>
      <c r="H10" s="113"/>
      <c r="I10" s="113"/>
      <c r="J10" s="113"/>
    </row>
    <row r="11" customHeight="1" spans="1:10">
      <c r="A11" s="102" t="s">
        <v>12</v>
      </c>
      <c r="B11" s="102"/>
      <c r="C11" s="111">
        <v>40834</v>
      </c>
      <c r="D11" s="20"/>
      <c r="E11" s="99" t="s">
        <v>13</v>
      </c>
      <c r="F11" s="43"/>
      <c r="G11" s="97"/>
      <c r="H11" s="115"/>
      <c r="I11" s="115"/>
      <c r="J11" s="115"/>
    </row>
    <row r="12" customHeight="1" spans="1:10">
      <c r="A12" s="102" t="s">
        <v>780</v>
      </c>
      <c r="B12" s="102"/>
      <c r="C12" s="111">
        <v>40834</v>
      </c>
      <c r="D12" s="20"/>
      <c r="E12" s="99" t="s">
        <v>15</v>
      </c>
      <c r="F12" s="43"/>
      <c r="G12" s="9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41564</v>
      </c>
      <c r="D13" s="20"/>
      <c r="E13" s="99" t="s">
        <v>43</v>
      </c>
      <c r="F13" s="43"/>
      <c r="G13" s="97"/>
      <c r="H13" s="93"/>
      <c r="I13" s="93"/>
      <c r="J13" s="93"/>
    </row>
    <row r="14" customHeight="1" spans="1:10">
      <c r="A14" s="102" t="s">
        <v>783</v>
      </c>
      <c r="B14" s="102"/>
      <c r="C14" s="116" t="s">
        <v>76</v>
      </c>
      <c r="D14" s="20"/>
      <c r="E14" s="49" t="s">
        <v>784</v>
      </c>
      <c r="F14" s="49"/>
      <c r="G14" s="97"/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111">
        <v>40842</v>
      </c>
      <c r="D15" s="20"/>
      <c r="E15" s="99" t="s">
        <v>13</v>
      </c>
      <c r="F15" s="43"/>
      <c r="G15" s="97"/>
      <c r="H15" s="93"/>
      <c r="I15" s="93"/>
      <c r="J15" s="93"/>
    </row>
    <row r="16" ht="15.75" customHeight="1" spans="1:10">
      <c r="A16" s="119"/>
      <c r="B16" s="106" t="s">
        <v>786</v>
      </c>
      <c r="C16" s="121">
        <v>62</v>
      </c>
      <c r="E16" s="99" t="s">
        <v>15</v>
      </c>
      <c r="F16" s="54"/>
      <c r="G16" s="97"/>
      <c r="H16" s="97"/>
      <c r="I16" s="97"/>
      <c r="J16" s="97"/>
    </row>
    <row r="17" ht="15" customHeight="1" spans="1:10">
      <c r="A17" s="119" t="s">
        <v>787</v>
      </c>
      <c r="B17" s="122" t="s">
        <v>28</v>
      </c>
      <c r="C17" s="36" t="s">
        <v>830</v>
      </c>
      <c r="E17" s="99" t="s">
        <v>43</v>
      </c>
      <c r="F17" s="43"/>
      <c r="G17" s="97"/>
      <c r="H17" s="300" t="s">
        <v>820</v>
      </c>
      <c r="I17" s="300"/>
      <c r="J17" s="300"/>
    </row>
    <row r="18" ht="15" customHeight="1" spans="1:10">
      <c r="A18" s="119"/>
      <c r="B18" s="122" t="s">
        <v>789</v>
      </c>
      <c r="C18" s="124">
        <v>153</v>
      </c>
      <c r="E18" s="49" t="s">
        <v>790</v>
      </c>
      <c r="F18" s="49"/>
      <c r="G18" s="97"/>
      <c r="H18" s="300"/>
      <c r="I18" s="300"/>
      <c r="J18" s="300"/>
    </row>
    <row r="19" ht="15" customHeight="1" spans="1:10">
      <c r="A19" s="119"/>
      <c r="B19" s="122" t="s">
        <v>785</v>
      </c>
      <c r="C19" s="125">
        <v>40837</v>
      </c>
      <c r="E19" s="99" t="s">
        <v>13</v>
      </c>
      <c r="F19" s="28"/>
      <c r="G19" s="97"/>
      <c r="H19" s="300"/>
      <c r="I19" s="300"/>
      <c r="J19" s="300"/>
    </row>
    <row r="20" ht="15" customHeight="1" spans="1:10">
      <c r="A20" s="102" t="s">
        <v>792</v>
      </c>
      <c r="B20" s="102"/>
      <c r="C20" s="111" t="s">
        <v>76</v>
      </c>
      <c r="E20" s="99" t="s">
        <v>15</v>
      </c>
      <c r="F20" s="28"/>
      <c r="G20" s="97"/>
      <c r="H20" s="300"/>
      <c r="I20" s="300"/>
      <c r="J20" s="300"/>
    </row>
    <row r="21" ht="15" customHeight="1" spans="1:10">
      <c r="A21" s="119" t="s">
        <v>793</v>
      </c>
      <c r="B21" s="122" t="s">
        <v>794</v>
      </c>
      <c r="C21" s="107" t="s">
        <v>76</v>
      </c>
      <c r="E21" s="99" t="s">
        <v>43</v>
      </c>
      <c r="F21" s="28"/>
      <c r="G21" s="97"/>
      <c r="H21" s="97"/>
      <c r="I21" s="97"/>
      <c r="J21" s="97"/>
    </row>
    <row r="22" ht="15.75" customHeight="1" spans="1:10">
      <c r="A22" s="119"/>
      <c r="B22" s="122" t="s">
        <v>795</v>
      </c>
      <c r="C22" s="127" t="s">
        <v>76</v>
      </c>
      <c r="E22" s="11"/>
      <c r="F22" s="11"/>
      <c r="G22" s="97"/>
      <c r="H22" s="97"/>
      <c r="I22" s="97"/>
      <c r="J22" s="97"/>
    </row>
    <row r="23" ht="15" customHeight="1" spans="1:10">
      <c r="A23" s="102" t="s">
        <v>67</v>
      </c>
      <c r="B23" s="102"/>
      <c r="C23" s="107" t="s">
        <v>76</v>
      </c>
      <c r="E23" s="144" t="s">
        <v>821</v>
      </c>
      <c r="F23" s="144"/>
      <c r="G23" s="144"/>
      <c r="H23" s="144"/>
      <c r="I23" s="144"/>
      <c r="J23" s="144"/>
    </row>
    <row r="24" ht="15" customHeight="1" spans="1:10">
      <c r="A24" s="102" t="s">
        <v>25</v>
      </c>
      <c r="B24" s="102"/>
      <c r="C24" s="128">
        <v>350</v>
      </c>
      <c r="E24" s="99" t="s">
        <v>831</v>
      </c>
      <c r="F24" s="145" t="s">
        <v>832</v>
      </c>
      <c r="G24" s="145"/>
      <c r="H24" s="145"/>
      <c r="I24" s="145"/>
      <c r="J24" s="145"/>
    </row>
    <row r="25" ht="15" customHeight="1" spans="1:10">
      <c r="A25" s="129" t="s">
        <v>799</v>
      </c>
      <c r="B25" s="122" t="s">
        <v>66</v>
      </c>
      <c r="C25" s="26" t="s">
        <v>106</v>
      </c>
      <c r="E25" s="99"/>
      <c r="F25" s="134"/>
      <c r="G25" s="134"/>
      <c r="H25" s="134"/>
      <c r="I25" s="134"/>
      <c r="J25" s="134"/>
    </row>
    <row r="26" ht="15.75" customHeight="1" spans="1:10">
      <c r="A26" s="129"/>
      <c r="B26" s="132" t="s">
        <v>801</v>
      </c>
      <c r="C26" s="155" t="s">
        <v>106</v>
      </c>
      <c r="E26" s="109"/>
      <c r="F26" s="135"/>
      <c r="G26" s="135"/>
      <c r="H26" s="135"/>
      <c r="I26" s="135"/>
      <c r="J26" s="135"/>
    </row>
    <row r="27" ht="15" customHeight="1" spans="1:10">
      <c r="A27" s="67"/>
      <c r="B27" s="67"/>
      <c r="C27" s="68"/>
      <c r="E27" s="97"/>
      <c r="F27" s="97"/>
      <c r="G27" s="97"/>
      <c r="H27" s="97"/>
      <c r="I27" s="97"/>
      <c r="J27" s="97"/>
    </row>
    <row r="28" ht="20.25" customHeight="1" spans="1:10">
      <c r="A28" s="136" t="s">
        <v>803</v>
      </c>
      <c r="B28" s="136"/>
      <c r="C28" s="13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ht="15" customHeight="1" spans="1:4">
      <c r="A31" s="146"/>
      <c r="B31" s="146"/>
      <c r="C31" s="146"/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43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A7:B7"/>
    <mergeCell ref="H7:I7"/>
    <mergeCell ref="H9:J9"/>
    <mergeCell ref="A10:B10"/>
    <mergeCell ref="E10:F10"/>
    <mergeCell ref="H10:J10"/>
    <mergeCell ref="A11:B11"/>
    <mergeCell ref="H11:J11"/>
    <mergeCell ref="A12:B12"/>
    <mergeCell ref="H12:J12"/>
    <mergeCell ref="A13:B13"/>
    <mergeCell ref="A14:B14"/>
    <mergeCell ref="E14:F14"/>
    <mergeCell ref="E18:F18"/>
    <mergeCell ref="A20:B20"/>
    <mergeCell ref="A23:B23"/>
    <mergeCell ref="E23:J23"/>
    <mergeCell ref="A24:B24"/>
    <mergeCell ref="F24:J24"/>
    <mergeCell ref="F25:J25"/>
    <mergeCell ref="F26:J26"/>
    <mergeCell ref="A28:C28"/>
    <mergeCell ref="A8:A9"/>
    <mergeCell ref="A15:A16"/>
    <mergeCell ref="A17:A19"/>
    <mergeCell ref="A21:A22"/>
    <mergeCell ref="A25:A26"/>
    <mergeCell ref="H1:J2"/>
    <mergeCell ref="H13:J15"/>
    <mergeCell ref="H17:J20"/>
    <mergeCell ref="A29:C31"/>
  </mergeCells>
  <hyperlinks>
    <hyperlink ref="H1" location="Resumo!A1" display="RESUMO"/>
    <hyperlink ref="H17" r:id="rId1" display="PLANILHA - CONTROLE PAGAMENTOS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C26" sqref="C26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993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1181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1182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1183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981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1184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41435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41435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41800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41800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41437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57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1067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130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41436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19" t="s">
        <v>41</v>
      </c>
      <c r="B19" s="122" t="s">
        <v>28</v>
      </c>
      <c r="C19" s="125" t="s">
        <v>1185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/>
      <c r="B20" s="122" t="s">
        <v>1071</v>
      </c>
      <c r="C20" s="125" t="s">
        <v>1186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02" t="s">
        <v>792</v>
      </c>
      <c r="B21" s="102"/>
      <c r="C21" s="111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19" t="s">
        <v>793</v>
      </c>
      <c r="B22" s="122" t="s">
        <v>1187</v>
      </c>
      <c r="C22" s="31" t="s">
        <v>106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19"/>
      <c r="B23" s="122" t="s">
        <v>1188</v>
      </c>
      <c r="C23" s="172" t="s">
        <v>1189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02" t="s">
        <v>67</v>
      </c>
      <c r="B24" s="102"/>
      <c r="C24" s="107" t="s">
        <v>1190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02" t="s">
        <v>25</v>
      </c>
      <c r="B25" s="102"/>
      <c r="C25" s="128">
        <v>692509.68</v>
      </c>
      <c r="E25" s="97"/>
      <c r="F25" s="97"/>
      <c r="G25" s="97"/>
      <c r="H25" s="97"/>
      <c r="I25" s="97"/>
      <c r="J25" s="97"/>
    </row>
    <row r="26" ht="15" customHeight="1" spans="1:10">
      <c r="A26" s="129" t="s">
        <v>799</v>
      </c>
      <c r="B26" s="122" t="s">
        <v>66</v>
      </c>
      <c r="C26" s="26" t="s">
        <v>76</v>
      </c>
      <c r="E26" s="167" t="s">
        <v>964</v>
      </c>
      <c r="F26" s="173" t="s">
        <v>1191</v>
      </c>
      <c r="G26" s="97"/>
      <c r="H26" s="97"/>
      <c r="I26" s="97"/>
      <c r="J26" s="97"/>
    </row>
    <row r="27" ht="15.75" customHeight="1" spans="1:10">
      <c r="A27" s="129"/>
      <c r="B27" s="132" t="s">
        <v>801</v>
      </c>
      <c r="C27" s="155" t="s">
        <v>76</v>
      </c>
      <c r="E27" s="169" t="s">
        <v>966</v>
      </c>
      <c r="F27" s="170"/>
      <c r="G27" s="97"/>
      <c r="H27" s="97"/>
      <c r="I27" s="97"/>
      <c r="J27" s="97"/>
    </row>
    <row r="28" ht="21" customHeight="1" spans="1:10">
      <c r="A28" s="67"/>
      <c r="B28" s="67"/>
      <c r="C28" s="68"/>
      <c r="D28" s="57"/>
      <c r="E28" s="97"/>
      <c r="F28" s="97"/>
      <c r="G28" s="97"/>
      <c r="H28" s="97"/>
      <c r="I28" s="97"/>
      <c r="J28" s="97"/>
    </row>
    <row r="29" ht="20.25" customHeight="1" spans="1:10">
      <c r="A29" s="136" t="s">
        <v>803</v>
      </c>
      <c r="B29" s="136"/>
      <c r="C29" s="136"/>
      <c r="D29" s="138"/>
      <c r="E29" s="174" t="s">
        <v>1192</v>
      </c>
      <c r="F29" s="174"/>
      <c r="G29" s="97"/>
      <c r="H29" s="97"/>
      <c r="I29" s="97"/>
      <c r="J29" s="97"/>
    </row>
    <row r="30" customHeight="1" spans="1:10">
      <c r="A30" s="154" t="s">
        <v>1193</v>
      </c>
      <c r="B30" s="154"/>
      <c r="C30" s="154"/>
      <c r="D30" s="139"/>
      <c r="E30" s="174"/>
      <c r="F30" s="174"/>
      <c r="G30" s="97"/>
      <c r="H30" s="97"/>
      <c r="I30" s="97"/>
      <c r="J30" s="97"/>
    </row>
    <row r="31" customHeight="1" spans="1:6">
      <c r="A31" s="154"/>
      <c r="B31" s="154"/>
      <c r="C31" s="154"/>
      <c r="D31" s="139"/>
      <c r="E31" s="174"/>
      <c r="F31" s="174"/>
    </row>
    <row r="32" ht="15" customHeight="1" spans="1:6">
      <c r="A32" s="154"/>
      <c r="B32" s="154"/>
      <c r="C32" s="154"/>
      <c r="D32" s="139"/>
      <c r="E32" s="174"/>
      <c r="F32" s="174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6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21:B21"/>
    <mergeCell ref="A24:B24"/>
    <mergeCell ref="A25:B25"/>
    <mergeCell ref="A29:C29"/>
    <mergeCell ref="A7:A8"/>
    <mergeCell ref="A14:A15"/>
    <mergeCell ref="A16:A18"/>
    <mergeCell ref="A19:A20"/>
    <mergeCell ref="A22:A23"/>
    <mergeCell ref="A26:A27"/>
    <mergeCell ref="H1:J2"/>
    <mergeCell ref="H13:J15"/>
    <mergeCell ref="E29:F32"/>
    <mergeCell ref="A30:C32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1008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1194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1195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1196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1197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1198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41464</v>
      </c>
      <c r="D10" s="20"/>
      <c r="E10" s="152" t="s">
        <v>802</v>
      </c>
      <c r="F10" s="153"/>
      <c r="G10" s="97"/>
      <c r="H10" s="113" t="s">
        <v>1199</v>
      </c>
      <c r="I10" s="113"/>
      <c r="J10" s="113"/>
    </row>
    <row r="11" customHeight="1" spans="1:10">
      <c r="A11" s="102" t="s">
        <v>780</v>
      </c>
      <c r="B11" s="102"/>
      <c r="C11" s="111">
        <v>41483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41698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41698</v>
      </c>
      <c r="D13" s="20"/>
      <c r="E13" s="148" t="s">
        <v>852</v>
      </c>
      <c r="F13" s="149"/>
      <c r="G13" s="97"/>
      <c r="H13" s="93" t="s">
        <v>1200</v>
      </c>
      <c r="I13" s="93"/>
      <c r="J13" s="93"/>
    </row>
    <row r="14" customHeight="1" spans="1:10">
      <c r="A14" s="119" t="s">
        <v>43</v>
      </c>
      <c r="B14" s="106" t="s">
        <v>785</v>
      </c>
      <c r="C14" s="111">
        <v>41556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95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1014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163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41487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6" t="s">
        <v>106</v>
      </c>
      <c r="E19" s="150" t="s">
        <v>859</v>
      </c>
      <c r="F19" s="151"/>
      <c r="G19" s="97" t="s">
        <v>1201</v>
      </c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1202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1203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1204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152658.38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1020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1205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1206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1196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1197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1207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41474</v>
      </c>
      <c r="D10" s="20"/>
      <c r="E10" s="152" t="s">
        <v>802</v>
      </c>
      <c r="F10" s="153"/>
      <c r="G10" s="97"/>
      <c r="H10" s="113" t="s">
        <v>1199</v>
      </c>
      <c r="I10" s="113"/>
      <c r="J10" s="113"/>
    </row>
    <row r="11" customHeight="1" spans="1:10">
      <c r="A11" s="102" t="s">
        <v>780</v>
      </c>
      <c r="B11" s="102"/>
      <c r="C11" s="111">
        <v>41481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41724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41724</v>
      </c>
      <c r="D13" s="20"/>
      <c r="E13" s="148" t="s">
        <v>852</v>
      </c>
      <c r="F13" s="149"/>
      <c r="G13" s="97"/>
      <c r="H13" s="93" t="s">
        <v>1200</v>
      </c>
      <c r="I13" s="93"/>
      <c r="J13" s="93"/>
    </row>
    <row r="14" customHeight="1" spans="1:10">
      <c r="A14" s="119" t="s">
        <v>43</v>
      </c>
      <c r="B14" s="106" t="s">
        <v>785</v>
      </c>
      <c r="C14" s="111">
        <v>41556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95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1014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164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41487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6" t="s">
        <v>106</v>
      </c>
      <c r="E19" s="150" t="s">
        <v>859</v>
      </c>
      <c r="F19" s="151"/>
      <c r="G19" s="97" t="s">
        <v>1208</v>
      </c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1209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1210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1211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95245.99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C25" sqref="C25"/>
    </sheetView>
  </sheetViews>
  <sheetFormatPr defaultColWidth="9.14285714285714" defaultRowHeight="14.25" customHeight="1"/>
  <cols>
    <col min="1" max="1" width="27.552380952381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1027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 t="s">
        <v>1212</v>
      </c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160</v>
      </c>
      <c r="D3" s="20"/>
      <c r="E3" s="150" t="s">
        <v>12</v>
      </c>
      <c r="F3" s="164">
        <v>41810</v>
      </c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1195</v>
      </c>
      <c r="D5" s="20"/>
      <c r="E5" s="152" t="s">
        <v>15</v>
      </c>
      <c r="F5" s="165">
        <v>42207</v>
      </c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1213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1065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1214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41477</v>
      </c>
      <c r="D10" s="20"/>
      <c r="E10" s="152" t="s">
        <v>802</v>
      </c>
      <c r="F10" s="153"/>
      <c r="G10" s="97"/>
      <c r="H10" s="113" t="s">
        <v>1215</v>
      </c>
      <c r="I10" s="113"/>
      <c r="J10" s="113"/>
    </row>
    <row r="11" customHeight="1" spans="1:10">
      <c r="A11" s="102" t="s">
        <v>780</v>
      </c>
      <c r="B11" s="102"/>
      <c r="C11" s="111">
        <v>41477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41842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41842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41500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73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1216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221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41568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19"/>
      <c r="B19" s="122" t="s">
        <v>1086</v>
      </c>
      <c r="C19" s="166" t="s">
        <v>1217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02" t="s">
        <v>792</v>
      </c>
      <c r="B20" s="102"/>
      <c r="C20" s="111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 t="s">
        <v>793</v>
      </c>
      <c r="B21" s="122" t="s">
        <v>794</v>
      </c>
      <c r="C21" s="107" t="s">
        <v>1218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19"/>
      <c r="B22" s="122" t="s">
        <v>795</v>
      </c>
      <c r="C22" s="127" t="s">
        <v>1219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67</v>
      </c>
      <c r="B23" s="102"/>
      <c r="C23" s="128" t="s">
        <v>1220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02" t="s">
        <v>25</v>
      </c>
      <c r="B24" s="102"/>
      <c r="C24" s="128">
        <v>495156.96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 t="s">
        <v>799</v>
      </c>
      <c r="B25" s="122" t="s">
        <v>66</v>
      </c>
      <c r="C25" s="26" t="s">
        <v>76</v>
      </c>
      <c r="E25" s="97"/>
      <c r="F25" s="97"/>
      <c r="G25" s="97"/>
      <c r="H25" s="97"/>
      <c r="I25" s="97"/>
      <c r="J25" s="97"/>
    </row>
    <row r="26" ht="15.75" customHeight="1" spans="1:10">
      <c r="A26" s="129"/>
      <c r="B26" s="132" t="s">
        <v>801</v>
      </c>
      <c r="C26" s="155" t="s">
        <v>76</v>
      </c>
      <c r="E26" s="167" t="s">
        <v>964</v>
      </c>
      <c r="F26" s="168" t="s">
        <v>1221</v>
      </c>
      <c r="G26" s="97"/>
      <c r="H26" s="97"/>
      <c r="I26" s="97"/>
      <c r="J26" s="97"/>
    </row>
    <row r="27" ht="15.75" customHeight="1" spans="1:10">
      <c r="A27" s="67"/>
      <c r="B27" s="67"/>
      <c r="C27" s="68"/>
      <c r="E27" s="169" t="s">
        <v>966</v>
      </c>
      <c r="F27" s="170"/>
      <c r="G27" s="97"/>
      <c r="H27" s="97"/>
      <c r="I27" s="97"/>
      <c r="J27" s="97"/>
    </row>
    <row r="28" ht="20.25" customHeight="1" spans="1:10">
      <c r="A28" s="136" t="s">
        <v>803</v>
      </c>
      <c r="B28" s="136"/>
      <c r="C28" s="136"/>
      <c r="D28" s="57"/>
      <c r="E28" s="97"/>
      <c r="F28" s="97"/>
      <c r="G28" s="97"/>
      <c r="H28" s="97"/>
      <c r="I28" s="97"/>
      <c r="J28" s="97"/>
    </row>
    <row r="29" ht="20.25" customHeight="1" spans="1:10">
      <c r="A29" s="154" t="s">
        <v>1222</v>
      </c>
      <c r="B29" s="154"/>
      <c r="C29" s="154"/>
      <c r="D29" s="138"/>
      <c r="E29" s="97"/>
      <c r="F29" s="97"/>
      <c r="G29" s="97"/>
      <c r="H29" s="97"/>
      <c r="I29" s="97"/>
      <c r="J29" s="97"/>
    </row>
    <row r="30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ht="15" customHeight="1" spans="1:4">
      <c r="A31" s="154"/>
      <c r="B31" s="154"/>
      <c r="C31" s="154"/>
      <c r="D31" s="139"/>
    </row>
    <row r="32" ht="75" customHeight="1" spans="1:4">
      <c r="A32" s="171" t="s">
        <v>1223</v>
      </c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20:B20"/>
    <mergeCell ref="A23:B23"/>
    <mergeCell ref="A24:B24"/>
    <mergeCell ref="A28:C28"/>
    <mergeCell ref="A7:A8"/>
    <mergeCell ref="A14:A15"/>
    <mergeCell ref="A16:A19"/>
    <mergeCell ref="A21:A22"/>
    <mergeCell ref="A25:A26"/>
    <mergeCell ref="H1:J2"/>
    <mergeCell ref="H13:J15"/>
    <mergeCell ref="A29:C31"/>
  </mergeCells>
  <hyperlinks>
    <hyperlink ref="H1" location="Resumo!A1" display="RESUMO"/>
    <hyperlink ref="C19" r:id="rId1" display="nf_neto@hotmail.com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1224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153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1225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1226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1227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1228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41471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41540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41601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41601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41572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79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208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41547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6" t="s">
        <v>106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1229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4499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1230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153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1225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1231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1232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1233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41471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41493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41554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41554</v>
      </c>
      <c r="D13" s="20"/>
      <c r="E13" s="148" t="s">
        <v>852</v>
      </c>
      <c r="F13" s="149"/>
      <c r="G13" s="97"/>
      <c r="H13" s="93" t="s">
        <v>1234</v>
      </c>
      <c r="I13" s="93"/>
      <c r="J13" s="93"/>
    </row>
    <row r="14" customHeight="1" spans="1:10">
      <c r="A14" s="119" t="s">
        <v>43</v>
      </c>
      <c r="B14" s="106" t="s">
        <v>785</v>
      </c>
      <c r="C14" s="111">
        <v>41549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72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177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41509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106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63" t="s">
        <v>1235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7778.97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C13" sqref="C13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1236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112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1237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1238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29.25" customHeight="1" spans="1:10">
      <c r="A7" s="102" t="s">
        <v>10</v>
      </c>
      <c r="B7" s="106" t="s">
        <v>28</v>
      </c>
      <c r="C7" s="107" t="s">
        <v>1239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.75" customHeight="1" spans="1:7">
      <c r="A8" s="102"/>
      <c r="B8" s="106" t="s">
        <v>29</v>
      </c>
      <c r="C8" s="33" t="s">
        <v>1240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1241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41478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41478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41843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41835</v>
      </c>
      <c r="D13" s="20"/>
      <c r="E13" s="148" t="s">
        <v>852</v>
      </c>
      <c r="F13" s="149"/>
      <c r="G13" s="97"/>
      <c r="H13" s="93" t="s">
        <v>1242</v>
      </c>
      <c r="I13" s="93"/>
      <c r="J13" s="93"/>
    </row>
    <row r="14" customHeight="1" spans="1:10">
      <c r="A14" s="119" t="s">
        <v>43</v>
      </c>
      <c r="B14" s="106" t="s">
        <v>785</v>
      </c>
      <c r="C14" s="111">
        <v>41537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60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172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41499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58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21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59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1243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8985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.75" customHeight="1" spans="1:10">
      <c r="A27" s="160" t="s">
        <v>803</v>
      </c>
      <c r="B27" s="160"/>
      <c r="C27" s="160"/>
      <c r="E27" s="97"/>
      <c r="F27" s="97"/>
      <c r="G27" s="97"/>
      <c r="H27" s="97"/>
      <c r="I27" s="97"/>
      <c r="J27" s="97"/>
    </row>
    <row r="28" ht="20.25" customHeight="1" spans="1:10">
      <c r="A28" s="161" t="s">
        <v>1244</v>
      </c>
      <c r="B28" s="161"/>
      <c r="C28" s="161"/>
      <c r="D28" s="57"/>
      <c r="E28" s="97"/>
      <c r="F28" s="97"/>
      <c r="G28" s="97"/>
      <c r="H28" s="97"/>
      <c r="I28" s="97"/>
      <c r="J28" s="97"/>
    </row>
    <row r="29" ht="20.25" customHeight="1" spans="1:10">
      <c r="A29" s="70"/>
      <c r="B29" s="70"/>
      <c r="C29" s="70"/>
      <c r="D29" s="138"/>
      <c r="E29" s="97"/>
      <c r="F29" s="97"/>
      <c r="G29" s="97"/>
      <c r="H29" s="97"/>
      <c r="I29" s="97"/>
      <c r="J29" s="97"/>
    </row>
    <row r="30" customHeight="1" spans="1:10">
      <c r="A30" s="162"/>
      <c r="B30" s="162"/>
      <c r="C30" s="162"/>
      <c r="D30" s="139"/>
      <c r="E30" s="97"/>
      <c r="F30" s="97"/>
      <c r="G30" s="97"/>
      <c r="H30" s="97"/>
      <c r="I30" s="97"/>
      <c r="J30" s="97"/>
    </row>
    <row r="31" ht="15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6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28:C28"/>
    <mergeCell ref="A29:C29"/>
    <mergeCell ref="A30:C30"/>
    <mergeCell ref="A7:A8"/>
    <mergeCell ref="A14:A15"/>
    <mergeCell ref="A16:A18"/>
    <mergeCell ref="A20:A21"/>
    <mergeCell ref="A24:A25"/>
    <mergeCell ref="H1:J2"/>
    <mergeCell ref="H13:J15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1245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112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1246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1238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1247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1248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1241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41479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41479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41844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41835</v>
      </c>
      <c r="D13" s="20"/>
      <c r="E13" s="148" t="s">
        <v>852</v>
      </c>
      <c r="F13" s="149"/>
      <c r="G13" s="97"/>
      <c r="H13" s="93" t="s">
        <v>1249</v>
      </c>
      <c r="I13" s="93"/>
      <c r="J13" s="93"/>
    </row>
    <row r="14" customHeight="1" spans="1:10">
      <c r="A14" s="119" t="s">
        <v>43</v>
      </c>
      <c r="B14" s="106" t="s">
        <v>785</v>
      </c>
      <c r="C14" s="111">
        <v>41537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60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176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41507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1250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8943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 t="s">
        <v>1251</v>
      </c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1252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1253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1254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1238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1255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.75" customHeight="1" spans="1:7">
      <c r="A8" s="102"/>
      <c r="B8" s="106" t="s">
        <v>29</v>
      </c>
      <c r="C8" s="33" t="s">
        <v>1256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1257</v>
      </c>
      <c r="D9" s="20"/>
      <c r="E9" s="150" t="s">
        <v>800</v>
      </c>
      <c r="F9" s="151"/>
      <c r="G9" s="97"/>
      <c r="H9" s="44" t="s">
        <v>1086</v>
      </c>
      <c r="I9" s="44"/>
      <c r="J9" s="44"/>
    </row>
    <row r="10" customHeight="1" spans="1:10">
      <c r="A10" s="102" t="s">
        <v>12</v>
      </c>
      <c r="B10" s="102"/>
      <c r="C10" s="111">
        <v>41561</v>
      </c>
      <c r="D10" s="20"/>
      <c r="E10" s="152" t="s">
        <v>802</v>
      </c>
      <c r="F10" s="153"/>
      <c r="G10" s="97"/>
      <c r="H10" s="156" t="s">
        <v>1258</v>
      </c>
      <c r="I10" s="156"/>
      <c r="J10" s="156"/>
    </row>
    <row r="11" customHeight="1" spans="1:10">
      <c r="A11" s="102" t="s">
        <v>780</v>
      </c>
      <c r="B11" s="102"/>
      <c r="C11" s="111">
        <v>41561</v>
      </c>
      <c r="D11" s="20"/>
      <c r="E11" s="97"/>
      <c r="F11" s="97"/>
      <c r="G11" s="97"/>
      <c r="H11" s="157" t="s">
        <v>1259</v>
      </c>
      <c r="I11" s="157"/>
      <c r="J11" s="157"/>
    </row>
    <row r="12" customHeight="1" spans="1:10">
      <c r="A12" s="102" t="s">
        <v>15</v>
      </c>
      <c r="B12" s="102"/>
      <c r="C12" s="116">
        <v>41925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41835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41589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99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216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41563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1260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107747.5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1036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1261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1262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1263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1264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1265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1266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41563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41563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41928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41927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41606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81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1067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217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41563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1267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19840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26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55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833</v>
      </c>
      <c r="B1" s="96"/>
      <c r="C1" s="8" t="s">
        <v>3</v>
      </c>
      <c r="D1" s="9"/>
      <c r="E1" s="10" t="s">
        <v>761</v>
      </c>
      <c r="F1" s="10"/>
      <c r="G1" s="97"/>
      <c r="H1" s="98" t="s">
        <v>762</v>
      </c>
      <c r="I1" s="98"/>
      <c r="J1" s="98"/>
    </row>
    <row r="2" ht="21" customHeight="1" spans="1:10">
      <c r="A2" s="96" t="s">
        <v>834</v>
      </c>
      <c r="B2" s="96"/>
      <c r="C2" s="13">
        <f ca="1">TODAY()</f>
        <v>44236</v>
      </c>
      <c r="D2" s="14"/>
      <c r="E2" s="99" t="s">
        <v>13</v>
      </c>
      <c r="F2" s="43">
        <v>40725</v>
      </c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835</v>
      </c>
      <c r="D3" s="20"/>
      <c r="E3" s="101" t="s">
        <v>15</v>
      </c>
      <c r="F3" s="54">
        <v>41091</v>
      </c>
      <c r="G3" s="97"/>
    </row>
    <row r="4" customHeight="1" spans="1:10">
      <c r="A4" s="102" t="s">
        <v>9</v>
      </c>
      <c r="B4" s="102"/>
      <c r="C4" s="24" t="s">
        <v>76</v>
      </c>
      <c r="D4" s="20"/>
      <c r="E4" s="101" t="s">
        <v>764</v>
      </c>
      <c r="F4" s="47">
        <v>40729</v>
      </c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76</v>
      </c>
      <c r="D5" s="20"/>
      <c r="E5" s="10" t="s">
        <v>768</v>
      </c>
      <c r="F5" s="10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836</v>
      </c>
      <c r="D6" s="20"/>
      <c r="E6" s="298" t="s">
        <v>771</v>
      </c>
      <c r="F6" s="298"/>
      <c r="G6" s="97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20"/>
      <c r="E7" s="99" t="s">
        <v>13</v>
      </c>
      <c r="F7" s="43">
        <v>41091</v>
      </c>
      <c r="G7" s="97"/>
      <c r="H7" s="108" t="s">
        <v>774</v>
      </c>
      <c r="I7" s="108"/>
      <c r="J7" s="142"/>
    </row>
    <row r="8" ht="29.25" customHeight="1" spans="1:7">
      <c r="A8" s="102" t="s">
        <v>10</v>
      </c>
      <c r="B8" s="106" t="s">
        <v>28</v>
      </c>
      <c r="C8" s="107" t="s">
        <v>837</v>
      </c>
      <c r="D8" s="20"/>
      <c r="E8" s="99" t="s">
        <v>15</v>
      </c>
      <c r="F8" s="54">
        <v>41455</v>
      </c>
      <c r="G8" s="97"/>
    </row>
    <row r="9" ht="15.75" customHeight="1" spans="1:10">
      <c r="A9" s="102"/>
      <c r="B9" s="106" t="s">
        <v>29</v>
      </c>
      <c r="C9" s="33" t="s">
        <v>838</v>
      </c>
      <c r="D9" s="20"/>
      <c r="E9" s="99" t="s">
        <v>43</v>
      </c>
      <c r="F9" s="43">
        <v>41096</v>
      </c>
      <c r="G9" s="97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36" t="s">
        <v>839</v>
      </c>
      <c r="D10" s="20"/>
      <c r="E10" s="49" t="s">
        <v>779</v>
      </c>
      <c r="F10" s="49"/>
      <c r="G10" s="97"/>
      <c r="H10" s="113"/>
      <c r="I10" s="113"/>
      <c r="J10" s="113"/>
    </row>
    <row r="11" customHeight="1" spans="1:10">
      <c r="A11" s="102" t="s">
        <v>12</v>
      </c>
      <c r="B11" s="102"/>
      <c r="C11" s="111">
        <v>41451</v>
      </c>
      <c r="D11" s="20"/>
      <c r="E11" s="99" t="s">
        <v>13</v>
      </c>
      <c r="F11" s="43">
        <v>41456</v>
      </c>
      <c r="G11" s="97"/>
      <c r="H11" s="115"/>
      <c r="I11" s="115"/>
      <c r="J11" s="115"/>
    </row>
    <row r="12" customHeight="1" spans="1:10">
      <c r="A12" s="102" t="s">
        <v>780</v>
      </c>
      <c r="B12" s="102"/>
      <c r="C12" s="111">
        <v>41456</v>
      </c>
      <c r="D12" s="20"/>
      <c r="E12" s="99" t="s">
        <v>15</v>
      </c>
      <c r="F12" s="54">
        <v>41820</v>
      </c>
      <c r="G12" s="9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41820</v>
      </c>
      <c r="D13" s="20"/>
      <c r="E13" s="99" t="s">
        <v>43</v>
      </c>
      <c r="F13" s="299" t="s">
        <v>79</v>
      </c>
      <c r="G13" s="97"/>
      <c r="H13" s="93"/>
      <c r="I13" s="93"/>
      <c r="J13" s="93"/>
    </row>
    <row r="14" customHeight="1" spans="1:10">
      <c r="A14" s="102" t="s">
        <v>783</v>
      </c>
      <c r="B14" s="102"/>
      <c r="C14" s="116" t="s">
        <v>76</v>
      </c>
      <c r="D14" s="20"/>
      <c r="E14" s="49" t="s">
        <v>784</v>
      </c>
      <c r="F14" s="49"/>
      <c r="G14" s="97"/>
      <c r="H14" s="93"/>
      <c r="I14" s="93"/>
      <c r="J14" s="93"/>
    </row>
    <row r="15" customHeight="1" spans="1:10">
      <c r="A15" s="119" t="s">
        <v>43</v>
      </c>
      <c r="B15" s="106" t="s">
        <v>785</v>
      </c>
      <c r="C15" s="111" t="s">
        <v>79</v>
      </c>
      <c r="D15" s="20"/>
      <c r="E15" s="99" t="s">
        <v>13</v>
      </c>
      <c r="F15" s="43"/>
      <c r="G15" s="97"/>
      <c r="H15" s="93"/>
      <c r="I15" s="93"/>
      <c r="J15" s="93"/>
    </row>
    <row r="16" ht="15.75" customHeight="1" spans="1:10">
      <c r="A16" s="119"/>
      <c r="B16" s="106" t="s">
        <v>786</v>
      </c>
      <c r="C16" s="121"/>
      <c r="E16" s="99" t="s">
        <v>15</v>
      </c>
      <c r="F16" s="54"/>
      <c r="G16" s="97"/>
      <c r="H16" s="97"/>
      <c r="I16" s="97"/>
      <c r="J16" s="97"/>
    </row>
    <row r="17" ht="15" customHeight="1" spans="1:10">
      <c r="A17" s="119" t="s">
        <v>787</v>
      </c>
      <c r="B17" s="122" t="s">
        <v>28</v>
      </c>
      <c r="C17" s="36" t="s">
        <v>840</v>
      </c>
      <c r="E17" s="99" t="s">
        <v>43</v>
      </c>
      <c r="F17" s="43"/>
      <c r="G17" s="97"/>
      <c r="H17" s="300" t="s">
        <v>820</v>
      </c>
      <c r="I17" s="300"/>
      <c r="J17" s="300"/>
    </row>
    <row r="18" ht="15" customHeight="1" spans="1:10">
      <c r="A18" s="119"/>
      <c r="B18" s="122" t="s">
        <v>789</v>
      </c>
      <c r="C18" s="124" t="s">
        <v>840</v>
      </c>
      <c r="E18" s="49" t="s">
        <v>790</v>
      </c>
      <c r="F18" s="49"/>
      <c r="G18" s="97"/>
      <c r="H18" s="300"/>
      <c r="I18" s="300"/>
      <c r="J18" s="300"/>
    </row>
    <row r="19" ht="15" customHeight="1" spans="1:10">
      <c r="A19" s="119"/>
      <c r="B19" s="122" t="s">
        <v>785</v>
      </c>
      <c r="C19" s="125" t="s">
        <v>840</v>
      </c>
      <c r="E19" s="99" t="s">
        <v>13</v>
      </c>
      <c r="F19" s="28"/>
      <c r="G19" s="97"/>
      <c r="H19" s="300"/>
      <c r="I19" s="300"/>
      <c r="J19" s="300"/>
    </row>
    <row r="20" ht="15" customHeight="1" spans="1:10">
      <c r="A20" s="102" t="s">
        <v>792</v>
      </c>
      <c r="B20" s="102"/>
      <c r="C20" s="111" t="s">
        <v>76</v>
      </c>
      <c r="E20" s="99" t="s">
        <v>15</v>
      </c>
      <c r="F20" s="28"/>
      <c r="G20" s="97"/>
      <c r="H20" s="300"/>
      <c r="I20" s="300"/>
      <c r="J20" s="300"/>
    </row>
    <row r="21" ht="15" customHeight="1" spans="1:10">
      <c r="A21" s="119" t="s">
        <v>793</v>
      </c>
      <c r="B21" s="122" t="s">
        <v>794</v>
      </c>
      <c r="C21" s="107" t="s">
        <v>840</v>
      </c>
      <c r="E21" s="99" t="s">
        <v>43</v>
      </c>
      <c r="F21" s="28"/>
      <c r="G21" s="97"/>
      <c r="H21" s="97"/>
      <c r="I21" s="97"/>
      <c r="J21" s="97"/>
    </row>
    <row r="22" ht="15.75" customHeight="1" spans="1:10">
      <c r="A22" s="119"/>
      <c r="B22" s="122" t="s">
        <v>795</v>
      </c>
      <c r="C22" s="127" t="s">
        <v>840</v>
      </c>
      <c r="E22" s="11"/>
      <c r="F22" s="11"/>
      <c r="G22" s="97"/>
      <c r="H22" s="97"/>
      <c r="I22" s="97"/>
      <c r="J22" s="97"/>
    </row>
    <row r="23" ht="15" customHeight="1" spans="1:10">
      <c r="A23" s="102" t="s">
        <v>67</v>
      </c>
      <c r="B23" s="102"/>
      <c r="C23" s="107" t="s">
        <v>841</v>
      </c>
      <c r="E23" s="144" t="s">
        <v>821</v>
      </c>
      <c r="F23" s="144"/>
      <c r="G23" s="144"/>
      <c r="H23" s="144"/>
      <c r="I23" s="144"/>
      <c r="J23" s="144"/>
    </row>
    <row r="24" ht="15" customHeight="1" spans="1:10">
      <c r="A24" s="102" t="s">
        <v>25</v>
      </c>
      <c r="B24" s="102"/>
      <c r="C24" s="128">
        <v>591650.43</v>
      </c>
      <c r="E24" s="99" t="s">
        <v>831</v>
      </c>
      <c r="F24" s="145"/>
      <c r="G24" s="145"/>
      <c r="H24" s="145"/>
      <c r="I24" s="145"/>
      <c r="J24" s="145"/>
    </row>
    <row r="25" ht="15" customHeight="1" spans="1:10">
      <c r="A25" s="129" t="s">
        <v>799</v>
      </c>
      <c r="B25" s="122" t="s">
        <v>66</v>
      </c>
      <c r="C25" s="26" t="s">
        <v>842</v>
      </c>
      <c r="E25" s="99"/>
      <c r="F25" s="134"/>
      <c r="G25" s="134"/>
      <c r="H25" s="134"/>
      <c r="I25" s="134"/>
      <c r="J25" s="134"/>
    </row>
    <row r="26" ht="15.75" customHeight="1" spans="1:10">
      <c r="A26" s="129"/>
      <c r="B26" s="132" t="s">
        <v>801</v>
      </c>
      <c r="C26" s="155" t="s">
        <v>842</v>
      </c>
      <c r="E26" s="109"/>
      <c r="F26" s="135"/>
      <c r="G26" s="135"/>
      <c r="H26" s="135"/>
      <c r="I26" s="135"/>
      <c r="J26" s="135"/>
    </row>
    <row r="27" ht="15" customHeight="1" spans="1:10">
      <c r="A27" s="67"/>
      <c r="B27" s="67"/>
      <c r="C27" s="68"/>
      <c r="E27" s="97"/>
      <c r="F27" s="97"/>
      <c r="G27" s="97"/>
      <c r="H27" s="97"/>
      <c r="I27" s="97"/>
      <c r="J27" s="97"/>
    </row>
    <row r="28" ht="20.25" customHeight="1" spans="1:10">
      <c r="A28" s="136" t="s">
        <v>803</v>
      </c>
      <c r="B28" s="136"/>
      <c r="C28" s="13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customHeight="1" spans="1:10">
      <c r="A30" s="146"/>
      <c r="B30" s="146"/>
      <c r="C30" s="146"/>
      <c r="D30" s="139"/>
      <c r="E30" s="97"/>
      <c r="F30" s="97"/>
      <c r="G30" s="97"/>
      <c r="H30" s="97"/>
      <c r="I30" s="97"/>
      <c r="J30" s="97"/>
    </row>
    <row r="31" ht="15" customHeight="1" spans="1:4">
      <c r="A31" s="146"/>
      <c r="B31" s="146"/>
      <c r="C31" s="146"/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43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A7:B7"/>
    <mergeCell ref="H7:I7"/>
    <mergeCell ref="H9:J9"/>
    <mergeCell ref="A10:B10"/>
    <mergeCell ref="E10:F10"/>
    <mergeCell ref="H10:J10"/>
    <mergeCell ref="A11:B11"/>
    <mergeCell ref="H11:J11"/>
    <mergeCell ref="A12:B12"/>
    <mergeCell ref="H12:J12"/>
    <mergeCell ref="A13:B13"/>
    <mergeCell ref="A14:B14"/>
    <mergeCell ref="E14:F14"/>
    <mergeCell ref="E18:F18"/>
    <mergeCell ref="A20:B20"/>
    <mergeCell ref="A23:B23"/>
    <mergeCell ref="E23:J23"/>
    <mergeCell ref="A24:B24"/>
    <mergeCell ref="F24:J24"/>
    <mergeCell ref="F25:J25"/>
    <mergeCell ref="F26:J26"/>
    <mergeCell ref="A28:C28"/>
    <mergeCell ref="A8:A9"/>
    <mergeCell ref="A15:A16"/>
    <mergeCell ref="A17:A19"/>
    <mergeCell ref="A21:A22"/>
    <mergeCell ref="A25:A26"/>
    <mergeCell ref="H1:J2"/>
    <mergeCell ref="H13:J15"/>
    <mergeCell ref="H17:J20"/>
    <mergeCell ref="A29:C31"/>
  </mergeCells>
  <hyperlinks>
    <hyperlink ref="H1" location="Resumo!A1" display="RESUMO"/>
    <hyperlink ref="H17" r:id="rId1" display="PLANILHA - CONTROLE PAGAMENTOS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1268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1269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1270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1271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1272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1273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41590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41598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41748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41748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41613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73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1274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243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41590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106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1275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28899.09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1276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1277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1278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1279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1280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1281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1282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41591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41591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41955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41953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39">
        <v>41611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1283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244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41592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1284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12624.4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7" sqref="A7:A8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1285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1286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1225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1287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1288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1289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41592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41606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41695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41695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39">
        <v>41611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245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41594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106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1290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63500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1291</v>
      </c>
      <c r="B1" s="96"/>
      <c r="C1" s="8" t="s">
        <v>3</v>
      </c>
      <c r="D1" s="9"/>
      <c r="E1" s="10" t="s">
        <v>844</v>
      </c>
      <c r="F1" s="10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1292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76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1293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1294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1295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1296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41600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41613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41674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41674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41621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94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254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41605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106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1297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10750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1298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1299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1300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1301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1302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1303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849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1304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41604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41604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41968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41918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41626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/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1216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253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41605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1305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29999.97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J57"/>
  <sheetViews>
    <sheetView showGridLines="0" zoomScale="80" zoomScaleNormal="80" zoomScaleSheetLayoutView="60" workbookViewId="0">
      <selection activeCell="A1" sqref="A1:B1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1306</v>
      </c>
      <c r="B1" s="96"/>
      <c r="C1" s="8" t="s">
        <v>3</v>
      </c>
      <c r="D1" s="9"/>
      <c r="E1" s="147" t="s">
        <v>844</v>
      </c>
      <c r="F1" s="147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148" t="s">
        <v>845</v>
      </c>
      <c r="F2" s="149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1307</v>
      </c>
      <c r="D3" s="20"/>
      <c r="E3" s="150" t="s">
        <v>12</v>
      </c>
      <c r="F3" s="151"/>
      <c r="G3" s="97"/>
    </row>
    <row r="4" customHeight="1" spans="1:10">
      <c r="A4" s="102" t="s">
        <v>9</v>
      </c>
      <c r="B4" s="102"/>
      <c r="C4" s="24" t="s">
        <v>1308</v>
      </c>
      <c r="D4" s="20"/>
      <c r="E4" s="150" t="s">
        <v>764</v>
      </c>
      <c r="F4" s="151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1309</v>
      </c>
      <c r="D5" s="20"/>
      <c r="E5" s="152" t="s">
        <v>15</v>
      </c>
      <c r="F5" s="153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97"/>
      <c r="F6" s="97"/>
      <c r="G6" s="97"/>
      <c r="H6" s="105" t="s">
        <v>772</v>
      </c>
      <c r="I6" s="105"/>
      <c r="J6" s="141"/>
    </row>
    <row r="7" ht="15.75" customHeight="1" spans="1:10">
      <c r="A7" s="102" t="s">
        <v>10</v>
      </c>
      <c r="B7" s="106" t="s">
        <v>28</v>
      </c>
      <c r="C7" s="107" t="s">
        <v>1310</v>
      </c>
      <c r="D7" s="20"/>
      <c r="E7" s="147" t="s">
        <v>797</v>
      </c>
      <c r="F7" s="147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297</v>
      </c>
      <c r="D8" s="20"/>
      <c r="E8" s="148" t="s">
        <v>798</v>
      </c>
      <c r="F8" s="149"/>
      <c r="G8" s="97"/>
    </row>
    <row r="9" ht="15.75" customHeight="1" spans="1:10">
      <c r="A9" s="102" t="s">
        <v>11</v>
      </c>
      <c r="B9" s="102"/>
      <c r="C9" s="36" t="s">
        <v>1311</v>
      </c>
      <c r="D9" s="20"/>
      <c r="E9" s="150" t="s">
        <v>800</v>
      </c>
      <c r="F9" s="151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41619</v>
      </c>
      <c r="D10" s="20"/>
      <c r="E10" s="152" t="s">
        <v>802</v>
      </c>
      <c r="F10" s="153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41619</v>
      </c>
      <c r="D11" s="20"/>
      <c r="E11" s="97"/>
      <c r="F11" s="97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41983</v>
      </c>
      <c r="D12" s="20"/>
      <c r="E12" s="147" t="s">
        <v>851</v>
      </c>
      <c r="F12" s="147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6">
        <v>41983</v>
      </c>
      <c r="D13" s="20"/>
      <c r="E13" s="148" t="s">
        <v>852</v>
      </c>
      <c r="F13" s="149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39">
        <v>41661</v>
      </c>
      <c r="D14" s="20"/>
      <c r="E14" s="150" t="s">
        <v>853</v>
      </c>
      <c r="F14" s="151"/>
      <c r="G14" s="97"/>
      <c r="H14" s="93"/>
      <c r="I14" s="93"/>
      <c r="J14" s="93"/>
    </row>
    <row r="15" customHeight="1" spans="1:10">
      <c r="A15" s="119"/>
      <c r="B15" s="106" t="s">
        <v>786</v>
      </c>
      <c r="C15" s="121" t="s">
        <v>1312</v>
      </c>
      <c r="D15" s="20"/>
      <c r="E15" s="150" t="s">
        <v>854</v>
      </c>
      <c r="F15" s="151"/>
      <c r="G15" s="97"/>
      <c r="H15" s="93"/>
      <c r="I15" s="93"/>
      <c r="J15" s="93"/>
    </row>
    <row r="16" ht="15" customHeight="1" spans="1:10">
      <c r="A16" s="119" t="s">
        <v>787</v>
      </c>
      <c r="B16" s="122" t="s">
        <v>28</v>
      </c>
      <c r="C16" s="36" t="s">
        <v>1313</v>
      </c>
      <c r="E16" s="150" t="s">
        <v>856</v>
      </c>
      <c r="F16" s="151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 t="s">
        <v>1314</v>
      </c>
      <c r="E17" s="150" t="s">
        <v>857</v>
      </c>
      <c r="F17" s="151"/>
      <c r="G17" s="97"/>
      <c r="H17" s="97"/>
      <c r="I17" s="97"/>
      <c r="J17" s="97"/>
    </row>
    <row r="18" ht="15" customHeight="1" spans="1:10">
      <c r="A18" s="119"/>
      <c r="B18" s="122" t="s">
        <v>785</v>
      </c>
      <c r="C18" s="125">
        <v>41627</v>
      </c>
      <c r="E18" s="150" t="s">
        <v>858</v>
      </c>
      <c r="F18" s="151"/>
      <c r="G18" s="97"/>
      <c r="H18" s="97"/>
      <c r="I18" s="97"/>
      <c r="J18" s="97"/>
    </row>
    <row r="19" ht="15" customHeight="1" spans="1:10">
      <c r="A19" s="102" t="s">
        <v>792</v>
      </c>
      <c r="B19" s="102"/>
      <c r="C19" s="111" t="s">
        <v>76</v>
      </c>
      <c r="E19" s="150" t="s">
        <v>859</v>
      </c>
      <c r="F19" s="151"/>
      <c r="G19" s="97"/>
      <c r="H19" s="97"/>
      <c r="I19" s="97"/>
      <c r="J19" s="97"/>
    </row>
    <row r="20" ht="15" customHeight="1" spans="1:10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  <c r="G20" s="97"/>
      <c r="H20" s="97"/>
      <c r="I20" s="97"/>
      <c r="J20" s="97"/>
    </row>
    <row r="21" ht="15" customHeight="1" spans="1:10">
      <c r="A21" s="119"/>
      <c r="B21" s="122" t="s">
        <v>795</v>
      </c>
      <c r="C21" s="127" t="s">
        <v>76</v>
      </c>
      <c r="E21" s="150" t="s">
        <v>861</v>
      </c>
      <c r="F21" s="151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28" t="s">
        <v>1315</v>
      </c>
      <c r="E22" s="150" t="s">
        <v>863</v>
      </c>
      <c r="F22" s="15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71360</v>
      </c>
      <c r="E23" s="150" t="s">
        <v>864</v>
      </c>
      <c r="F23" s="151"/>
      <c r="G23" s="97"/>
      <c r="H23" s="97"/>
      <c r="I23" s="97"/>
      <c r="J23" s="97"/>
    </row>
    <row r="24" ht="15.75" customHeight="1" spans="1:10">
      <c r="A24" s="129" t="s">
        <v>799</v>
      </c>
      <c r="B24" s="122" t="s">
        <v>66</v>
      </c>
      <c r="C24" s="130" t="s">
        <v>76</v>
      </c>
      <c r="E24" s="152" t="s">
        <v>865</v>
      </c>
      <c r="F24" s="153"/>
      <c r="G24" s="97"/>
      <c r="H24" s="97"/>
      <c r="I24" s="97"/>
      <c r="J24" s="97"/>
    </row>
    <row r="25" ht="15.75" customHeight="1" spans="1:10">
      <c r="A25" s="129"/>
      <c r="B25" s="132" t="s">
        <v>801</v>
      </c>
      <c r="C25" s="133" t="s">
        <v>76</v>
      </c>
      <c r="E25" s="97"/>
      <c r="F25" s="97"/>
      <c r="G25" s="97"/>
      <c r="H25" s="97"/>
      <c r="I25" s="97"/>
      <c r="J25" s="97"/>
    </row>
    <row r="26" ht="15" customHeight="1" spans="1:10">
      <c r="A26" s="67"/>
      <c r="B26" s="67"/>
      <c r="C26" s="68"/>
      <c r="E26" s="97"/>
      <c r="F26" s="97"/>
      <c r="G26" s="97"/>
      <c r="H26" s="97"/>
      <c r="I26" s="97"/>
      <c r="J26" s="97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54"/>
      <c r="B28" s="154"/>
      <c r="C28" s="154"/>
      <c r="D28" s="57"/>
      <c r="E28" s="97"/>
      <c r="F28" s="97"/>
      <c r="G28" s="97"/>
      <c r="H28" s="97"/>
      <c r="I28" s="97"/>
      <c r="J28" s="97"/>
    </row>
    <row r="29" ht="20.25" customHeight="1" spans="1:10">
      <c r="A29" s="154"/>
      <c r="B29" s="154"/>
      <c r="C29" s="154"/>
      <c r="D29" s="138"/>
      <c r="E29" s="97"/>
      <c r="F29" s="97"/>
      <c r="G29" s="97"/>
      <c r="H29" s="97"/>
      <c r="I29" s="97"/>
      <c r="J29" s="97"/>
    </row>
    <row r="30" ht="15" customHeight="1" spans="1:10">
      <c r="A30" s="154"/>
      <c r="B30" s="154"/>
      <c r="C30" s="154"/>
      <c r="D30" s="139"/>
      <c r="E30" s="97"/>
      <c r="F30" s="97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E7:F7"/>
    <mergeCell ref="H7:I7"/>
    <mergeCell ref="A9:B9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7:A8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</sheetPr>
  <dimension ref="A1:J57"/>
  <sheetViews>
    <sheetView showGridLines="0" zoomScale="80" zoomScaleNormal="80" zoomScaleSheetLayoutView="60" workbookViewId="0">
      <selection activeCell="H1" sqref="H1:J2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812</v>
      </c>
      <c r="B1" s="96"/>
      <c r="C1" s="8" t="s">
        <v>3</v>
      </c>
      <c r="D1" s="9"/>
      <c r="E1" s="10" t="s">
        <v>761</v>
      </c>
      <c r="F1" s="10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99" t="s">
        <v>13</v>
      </c>
      <c r="F2" s="43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1316</v>
      </c>
      <c r="D3" s="20"/>
      <c r="E3" s="101" t="s">
        <v>15</v>
      </c>
      <c r="F3" s="43"/>
      <c r="G3" s="97"/>
    </row>
    <row r="4" customHeight="1" spans="1:10">
      <c r="A4" s="102" t="s">
        <v>9</v>
      </c>
      <c r="B4" s="102"/>
      <c r="C4" s="24" t="s">
        <v>76</v>
      </c>
      <c r="D4" s="20"/>
      <c r="E4" s="101" t="s">
        <v>764</v>
      </c>
      <c r="F4" s="47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1317</v>
      </c>
      <c r="D5" s="20"/>
      <c r="E5" s="10" t="s">
        <v>768</v>
      </c>
      <c r="F5" s="10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143" t="s">
        <v>27</v>
      </c>
      <c r="F6" s="143"/>
      <c r="G6" s="97"/>
      <c r="H6" s="105" t="s">
        <v>772</v>
      </c>
      <c r="I6" s="105"/>
      <c r="J6" s="141"/>
    </row>
    <row r="7" ht="15.75" customHeight="1" spans="1:10">
      <c r="A7" s="102" t="s">
        <v>815</v>
      </c>
      <c r="B7" s="106" t="s">
        <v>28</v>
      </c>
      <c r="C7" s="107" t="s">
        <v>1318</v>
      </c>
      <c r="D7" s="20"/>
      <c r="E7" s="99" t="s">
        <v>13</v>
      </c>
      <c r="F7" s="43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828</v>
      </c>
      <c r="D8" s="20"/>
      <c r="E8" s="99" t="s">
        <v>15</v>
      </c>
      <c r="F8" s="43"/>
      <c r="G8" s="97"/>
    </row>
    <row r="9" ht="15.75" customHeight="1" spans="1:10">
      <c r="A9" s="102" t="s">
        <v>11</v>
      </c>
      <c r="B9" s="102"/>
      <c r="C9" s="36" t="s">
        <v>1319</v>
      </c>
      <c r="D9" s="20"/>
      <c r="E9" s="109" t="s">
        <v>43</v>
      </c>
      <c r="F9" s="110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41612</v>
      </c>
      <c r="D10" s="20"/>
      <c r="E10" s="112"/>
      <c r="F10" s="112"/>
      <c r="G10" s="97"/>
      <c r="H10" s="113"/>
      <c r="I10" s="113"/>
      <c r="J10" s="113"/>
    </row>
    <row r="11" customHeight="1" spans="1:10">
      <c r="A11" s="102" t="s">
        <v>780</v>
      </c>
      <c r="B11" s="102"/>
      <c r="C11" s="111">
        <v>41612</v>
      </c>
      <c r="D11" s="20"/>
      <c r="E11" s="114" t="s">
        <v>1320</v>
      </c>
      <c r="F11" s="114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42341</v>
      </c>
      <c r="D12" s="20"/>
      <c r="E12" s="41" t="s">
        <v>1321</v>
      </c>
      <c r="F12" s="41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1" t="s">
        <v>76</v>
      </c>
      <c r="D13" s="20"/>
      <c r="E13" s="117" t="s">
        <v>28</v>
      </c>
      <c r="F13" s="118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41645</v>
      </c>
      <c r="D14" s="20"/>
      <c r="E14" s="99" t="s">
        <v>1322</v>
      </c>
      <c r="F14" s="120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67</v>
      </c>
      <c r="D15" s="20"/>
      <c r="E15" s="99" t="s">
        <v>1071</v>
      </c>
      <c r="F15" s="43"/>
      <c r="G15" s="97"/>
      <c r="H15" s="93"/>
      <c r="I15" s="93"/>
      <c r="J15" s="93"/>
    </row>
    <row r="16" ht="15.75" customHeight="1" spans="1:10">
      <c r="A16" s="119" t="s">
        <v>787</v>
      </c>
      <c r="B16" s="122" t="s">
        <v>28</v>
      </c>
      <c r="C16" s="36" t="s">
        <v>1216</v>
      </c>
      <c r="E16" s="101" t="s">
        <v>781</v>
      </c>
      <c r="F16" s="123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265</v>
      </c>
      <c r="E17" s="41" t="s">
        <v>1323</v>
      </c>
      <c r="F17" s="41"/>
      <c r="G17" s="97"/>
      <c r="H17" s="98" t="s">
        <v>820</v>
      </c>
      <c r="I17" s="98"/>
      <c r="J17" s="98"/>
    </row>
    <row r="18" ht="15" customHeight="1" spans="1:10">
      <c r="A18" s="119"/>
      <c r="B18" s="122" t="s">
        <v>785</v>
      </c>
      <c r="C18" s="125">
        <v>41613</v>
      </c>
      <c r="E18" s="117" t="s">
        <v>28</v>
      </c>
      <c r="F18" s="126"/>
      <c r="G18" s="97"/>
      <c r="H18" s="98"/>
      <c r="I18" s="98"/>
      <c r="J18" s="98"/>
    </row>
    <row r="19" ht="15" customHeight="1" spans="1:10">
      <c r="A19" s="102" t="s">
        <v>792</v>
      </c>
      <c r="B19" s="102"/>
      <c r="C19" s="111" t="s">
        <v>76</v>
      </c>
      <c r="E19" s="99" t="s">
        <v>1322</v>
      </c>
      <c r="F19" s="28"/>
      <c r="G19" s="97"/>
      <c r="H19" s="98"/>
      <c r="I19" s="98"/>
      <c r="J19" s="98"/>
    </row>
    <row r="20" ht="15" customHeight="1" spans="1:10">
      <c r="A20" s="119" t="s">
        <v>793</v>
      </c>
      <c r="B20" s="122" t="s">
        <v>794</v>
      </c>
      <c r="C20" s="107" t="s">
        <v>76</v>
      </c>
      <c r="E20" s="99" t="s">
        <v>1071</v>
      </c>
      <c r="F20" s="28"/>
      <c r="G20" s="97"/>
      <c r="H20" s="98"/>
      <c r="I20" s="98"/>
      <c r="J20" s="98"/>
    </row>
    <row r="21" ht="15" customHeight="1" spans="1:10">
      <c r="A21" s="119"/>
      <c r="B21" s="122" t="s">
        <v>795</v>
      </c>
      <c r="C21" s="127" t="s">
        <v>76</v>
      </c>
      <c r="E21" s="109" t="s">
        <v>781</v>
      </c>
      <c r="F21" s="62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76</v>
      </c>
      <c r="E22" s="11"/>
      <c r="F22" s="1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365</v>
      </c>
      <c r="E23" s="144" t="s">
        <v>821</v>
      </c>
      <c r="F23" s="144"/>
      <c r="G23" s="144"/>
      <c r="H23" s="144"/>
      <c r="I23" s="144"/>
      <c r="J23" s="144"/>
    </row>
    <row r="24" ht="15" customHeight="1" spans="1:10">
      <c r="A24" s="129" t="s">
        <v>799</v>
      </c>
      <c r="B24" s="122" t="s">
        <v>66</v>
      </c>
      <c r="C24" s="130" t="s">
        <v>76</v>
      </c>
      <c r="E24" s="99"/>
      <c r="F24" s="145"/>
      <c r="G24" s="145"/>
      <c r="H24" s="145"/>
      <c r="I24" s="145"/>
      <c r="J24" s="145"/>
    </row>
    <row r="25" ht="15.75" customHeight="1" spans="1:10">
      <c r="A25" s="129"/>
      <c r="B25" s="132" t="s">
        <v>801</v>
      </c>
      <c r="C25" s="133" t="s">
        <v>76</v>
      </c>
      <c r="E25" s="99"/>
      <c r="F25" s="134"/>
      <c r="G25" s="134"/>
      <c r="H25" s="134"/>
      <c r="I25" s="134"/>
      <c r="J25" s="134"/>
    </row>
    <row r="26" ht="15.75" customHeight="1" spans="1:10">
      <c r="A26" s="67"/>
      <c r="B26" s="67"/>
      <c r="C26" s="68"/>
      <c r="E26" s="109"/>
      <c r="F26" s="135"/>
      <c r="G26" s="135"/>
      <c r="H26" s="135"/>
      <c r="I26" s="135"/>
      <c r="J26" s="135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46"/>
      <c r="B28" s="146"/>
      <c r="C28" s="146"/>
      <c r="D28" s="57"/>
      <c r="E28" s="97"/>
      <c r="F28" s="97"/>
      <c r="G28" s="97"/>
      <c r="H28" s="97"/>
      <c r="I28" s="97"/>
      <c r="J28" s="97"/>
    </row>
    <row r="29" ht="20.25" customHeight="1" spans="1:10">
      <c r="A29" s="146"/>
      <c r="B29" s="146"/>
      <c r="C29" s="146"/>
      <c r="D29" s="138"/>
      <c r="E29" s="97"/>
      <c r="F29" s="97"/>
      <c r="G29" s="97"/>
      <c r="H29" s="97"/>
      <c r="I29" s="97"/>
      <c r="J29" s="97"/>
    </row>
    <row r="30" ht="15" customHeight="1" spans="1:10">
      <c r="A30" s="146"/>
      <c r="B30" s="146"/>
      <c r="C30" s="146"/>
      <c r="D30" s="139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42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H7:I7"/>
    <mergeCell ref="A9:B9"/>
    <mergeCell ref="H9:J9"/>
    <mergeCell ref="A10:B10"/>
    <mergeCell ref="H10:J10"/>
    <mergeCell ref="A11:B11"/>
    <mergeCell ref="E11:F11"/>
    <mergeCell ref="H11:J11"/>
    <mergeCell ref="A12:B12"/>
    <mergeCell ref="E12:F12"/>
    <mergeCell ref="H12:J12"/>
    <mergeCell ref="A13:B13"/>
    <mergeCell ref="E17:F17"/>
    <mergeCell ref="A19:B19"/>
    <mergeCell ref="A22:B22"/>
    <mergeCell ref="A23:B23"/>
    <mergeCell ref="E23:J23"/>
    <mergeCell ref="F24:J24"/>
    <mergeCell ref="F25:J25"/>
    <mergeCell ref="F26:J26"/>
    <mergeCell ref="A27:C27"/>
    <mergeCell ref="A7:A8"/>
    <mergeCell ref="A14:A15"/>
    <mergeCell ref="A16:A18"/>
    <mergeCell ref="A20:A21"/>
    <mergeCell ref="A24:A25"/>
    <mergeCell ref="H1:J2"/>
    <mergeCell ref="H13:J15"/>
    <mergeCell ref="H17:J20"/>
    <mergeCell ref="A28:C30"/>
  </mergeCells>
  <hyperlinks>
    <hyperlink ref="H1" location="Resumo!A1" display="RESUMO"/>
    <hyperlink ref="H17" r:id="rId1" display="PLANILHA - CONTROLE PAGAMENTOS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</sheetPr>
  <dimension ref="A1:J57"/>
  <sheetViews>
    <sheetView showGridLines="0" zoomScale="80" zoomScaleNormal="80" zoomScaleSheetLayoutView="60" workbookViewId="0">
      <selection activeCell="A1" sqref="A1:B1"/>
    </sheetView>
  </sheetViews>
  <sheetFormatPr defaultColWidth="9.14285714285714" defaultRowHeight="14.25" customHeight="1"/>
  <cols>
    <col min="1" max="1" width="16.9809523809524" style="6"/>
    <col min="2" max="2" width="14.6952380952381" style="6"/>
    <col min="3" max="3" width="51.8380952380952" style="6"/>
    <col min="4" max="4" width="4.27619047619048" style="6"/>
    <col min="5" max="5" width="18.8380952380952" style="6"/>
    <col min="6" max="6" width="48.1333333333333" style="6"/>
    <col min="7" max="7" width="3.55238095238095" style="6"/>
    <col min="8" max="9" width="9.27619047619048" style="6"/>
    <col min="10" max="10" width="18.6952380952381" style="6"/>
    <col min="11" max="16384" width="9.13333333333333" style="6"/>
  </cols>
  <sheetData>
    <row r="1" ht="21" customHeight="1" spans="1:10">
      <c r="A1" s="96" t="s">
        <v>824</v>
      </c>
      <c r="B1" s="96"/>
      <c r="C1" s="8" t="s">
        <v>3</v>
      </c>
      <c r="D1" s="9"/>
      <c r="E1" s="10" t="s">
        <v>761</v>
      </c>
      <c r="F1" s="10"/>
      <c r="G1" s="97"/>
      <c r="H1" s="98" t="s">
        <v>762</v>
      </c>
      <c r="I1" s="98"/>
      <c r="J1" s="98"/>
    </row>
    <row r="2" ht="21" customHeight="1" spans="1:10">
      <c r="A2" s="96">
        <v>2013</v>
      </c>
      <c r="B2" s="96"/>
      <c r="C2" s="13">
        <f ca="1">TODAY()</f>
        <v>44236</v>
      </c>
      <c r="D2" s="14"/>
      <c r="E2" s="99" t="s">
        <v>13</v>
      </c>
      <c r="F2" s="43"/>
      <c r="G2" s="97"/>
      <c r="H2" s="98"/>
      <c r="I2" s="98"/>
      <c r="J2" s="98"/>
    </row>
    <row r="3" customHeight="1" spans="1:7">
      <c r="A3" s="100" t="s">
        <v>8</v>
      </c>
      <c r="B3" s="100"/>
      <c r="C3" s="24" t="s">
        <v>1324</v>
      </c>
      <c r="D3" s="20"/>
      <c r="E3" s="101" t="s">
        <v>15</v>
      </c>
      <c r="F3" s="43"/>
      <c r="G3" s="97"/>
    </row>
    <row r="4" customHeight="1" spans="1:10">
      <c r="A4" s="102" t="s">
        <v>9</v>
      </c>
      <c r="B4" s="102"/>
      <c r="C4" s="24" t="s">
        <v>76</v>
      </c>
      <c r="D4" s="20"/>
      <c r="E4" s="101" t="s">
        <v>764</v>
      </c>
      <c r="F4" s="47"/>
      <c r="G4" s="97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1325</v>
      </c>
      <c r="D5" s="20"/>
      <c r="E5" s="10" t="s">
        <v>768</v>
      </c>
      <c r="F5" s="10"/>
      <c r="G5" s="97"/>
      <c r="H5" s="103" t="s">
        <v>769</v>
      </c>
      <c r="I5" s="103"/>
      <c r="J5" s="140"/>
    </row>
    <row r="6" customHeight="1" spans="1:10">
      <c r="A6" s="102" t="s">
        <v>770</v>
      </c>
      <c r="B6" s="102"/>
      <c r="C6" s="26" t="s">
        <v>76</v>
      </c>
      <c r="D6" s="20"/>
      <c r="E6" s="104" t="s">
        <v>27</v>
      </c>
      <c r="F6" s="104"/>
      <c r="G6" s="97"/>
      <c r="H6" s="105" t="s">
        <v>772</v>
      </c>
      <c r="I6" s="105"/>
      <c r="J6" s="141"/>
    </row>
    <row r="7" ht="29.25" customHeight="1" spans="1:10">
      <c r="A7" s="102" t="s">
        <v>815</v>
      </c>
      <c r="B7" s="106" t="s">
        <v>28</v>
      </c>
      <c r="C7" s="107" t="s">
        <v>1326</v>
      </c>
      <c r="D7" s="20"/>
      <c r="E7" s="99" t="s">
        <v>13</v>
      </c>
      <c r="F7" s="43"/>
      <c r="G7" s="97"/>
      <c r="H7" s="108" t="s">
        <v>774</v>
      </c>
      <c r="I7" s="108"/>
      <c r="J7" s="142"/>
    </row>
    <row r="8" ht="15" customHeight="1" spans="1:7">
      <c r="A8" s="102"/>
      <c r="B8" s="106" t="s">
        <v>29</v>
      </c>
      <c r="C8" s="33" t="s">
        <v>1327</v>
      </c>
      <c r="D8" s="20"/>
      <c r="E8" s="99" t="s">
        <v>15</v>
      </c>
      <c r="F8" s="43"/>
      <c r="G8" s="97"/>
    </row>
    <row r="9" ht="15.75" customHeight="1" spans="1:10">
      <c r="A9" s="102" t="s">
        <v>11</v>
      </c>
      <c r="B9" s="102"/>
      <c r="C9" s="36" t="s">
        <v>1328</v>
      </c>
      <c r="D9" s="20"/>
      <c r="E9" s="109" t="s">
        <v>43</v>
      </c>
      <c r="F9" s="110"/>
      <c r="G9" s="97"/>
      <c r="H9" s="44" t="s">
        <v>777</v>
      </c>
      <c r="I9" s="44"/>
      <c r="J9" s="44"/>
    </row>
    <row r="10" customHeight="1" spans="1:10">
      <c r="A10" s="102" t="s">
        <v>12</v>
      </c>
      <c r="B10" s="102"/>
      <c r="C10" s="111">
        <v>41617</v>
      </c>
      <c r="D10" s="20"/>
      <c r="E10" s="112"/>
      <c r="F10" s="112"/>
      <c r="G10" s="97"/>
      <c r="H10" s="113" t="s">
        <v>1329</v>
      </c>
      <c r="I10" s="113"/>
      <c r="J10" s="113"/>
    </row>
    <row r="11" customHeight="1" spans="1:10">
      <c r="A11" s="102" t="s">
        <v>780</v>
      </c>
      <c r="B11" s="102"/>
      <c r="C11" s="111">
        <v>41617</v>
      </c>
      <c r="D11" s="20"/>
      <c r="E11" s="114" t="s">
        <v>1320</v>
      </c>
      <c r="F11" s="114"/>
      <c r="G11" s="97"/>
      <c r="H11" s="115"/>
      <c r="I11" s="115"/>
      <c r="J11" s="115"/>
    </row>
    <row r="12" customHeight="1" spans="1:10">
      <c r="A12" s="102" t="s">
        <v>15</v>
      </c>
      <c r="B12" s="102"/>
      <c r="C12" s="116">
        <v>42346</v>
      </c>
      <c r="D12" s="20"/>
      <c r="E12" s="41" t="s">
        <v>1321</v>
      </c>
      <c r="F12" s="41"/>
      <c r="G12" s="97"/>
      <c r="H12" s="44" t="s">
        <v>781</v>
      </c>
      <c r="I12" s="44"/>
      <c r="J12" s="44"/>
    </row>
    <row r="13" customHeight="1" spans="1:10">
      <c r="A13" s="102" t="s">
        <v>783</v>
      </c>
      <c r="B13" s="102"/>
      <c r="C13" s="111" t="s">
        <v>76</v>
      </c>
      <c r="D13" s="20"/>
      <c r="E13" s="117" t="s">
        <v>28</v>
      </c>
      <c r="F13" s="118"/>
      <c r="G13" s="97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41645</v>
      </c>
      <c r="D14" s="20"/>
      <c r="E14" s="99" t="s">
        <v>1322</v>
      </c>
      <c r="F14" s="120"/>
      <c r="G14" s="97"/>
      <c r="H14" s="93"/>
      <c r="I14" s="93"/>
      <c r="J14" s="93"/>
    </row>
    <row r="15" customHeight="1" spans="1:10">
      <c r="A15" s="119"/>
      <c r="B15" s="106" t="s">
        <v>786</v>
      </c>
      <c r="C15" s="121">
        <v>67</v>
      </c>
      <c r="D15" s="20"/>
      <c r="E15" s="99" t="s">
        <v>1071</v>
      </c>
      <c r="F15" s="43"/>
      <c r="G15" s="97"/>
      <c r="H15" s="93"/>
      <c r="I15" s="93"/>
      <c r="J15" s="93"/>
    </row>
    <row r="16" ht="15.75" customHeight="1" spans="1:10">
      <c r="A16" s="119" t="s">
        <v>787</v>
      </c>
      <c r="B16" s="122" t="s">
        <v>28</v>
      </c>
      <c r="C16" s="36" t="s">
        <v>1330</v>
      </c>
      <c r="E16" s="101" t="s">
        <v>781</v>
      </c>
      <c r="F16" s="123"/>
      <c r="G16" s="97"/>
      <c r="H16" s="97"/>
      <c r="I16" s="97"/>
      <c r="J16" s="97"/>
    </row>
    <row r="17" ht="15" customHeight="1" spans="1:10">
      <c r="A17" s="119"/>
      <c r="B17" s="122" t="s">
        <v>789</v>
      </c>
      <c r="C17" s="124">
        <v>267</v>
      </c>
      <c r="E17" s="41" t="s">
        <v>1323</v>
      </c>
      <c r="F17" s="41"/>
      <c r="G17" s="97"/>
      <c r="H17" s="98" t="s">
        <v>820</v>
      </c>
      <c r="I17" s="98"/>
      <c r="J17" s="98"/>
    </row>
    <row r="18" ht="15" customHeight="1" spans="1:10">
      <c r="A18" s="119"/>
      <c r="B18" s="122" t="s">
        <v>785</v>
      </c>
      <c r="C18" s="125">
        <v>41617</v>
      </c>
      <c r="E18" s="117" t="s">
        <v>28</v>
      </c>
      <c r="F18" s="126"/>
      <c r="G18" s="97"/>
      <c r="H18" s="98"/>
      <c r="I18" s="98"/>
      <c r="J18" s="98"/>
    </row>
    <row r="19" ht="15" customHeight="1" spans="1:10">
      <c r="A19" s="102" t="s">
        <v>792</v>
      </c>
      <c r="B19" s="102"/>
      <c r="C19" s="111" t="s">
        <v>76</v>
      </c>
      <c r="E19" s="99" t="s">
        <v>1322</v>
      </c>
      <c r="F19" s="28"/>
      <c r="G19" s="97"/>
      <c r="H19" s="98"/>
      <c r="I19" s="98"/>
      <c r="J19" s="98"/>
    </row>
    <row r="20" ht="15" customHeight="1" spans="1:10">
      <c r="A20" s="119" t="s">
        <v>793</v>
      </c>
      <c r="B20" s="122" t="s">
        <v>794</v>
      </c>
      <c r="C20" s="107" t="s">
        <v>76</v>
      </c>
      <c r="E20" s="99" t="s">
        <v>1071</v>
      </c>
      <c r="F20" s="28"/>
      <c r="G20" s="97"/>
      <c r="H20" s="98"/>
      <c r="I20" s="98"/>
      <c r="J20" s="98"/>
    </row>
    <row r="21" ht="15" customHeight="1" spans="1:10">
      <c r="A21" s="119"/>
      <c r="B21" s="122" t="s">
        <v>795</v>
      </c>
      <c r="C21" s="127" t="s">
        <v>76</v>
      </c>
      <c r="E21" s="109" t="s">
        <v>781</v>
      </c>
      <c r="F21" s="62"/>
      <c r="G21" s="97"/>
      <c r="H21" s="97"/>
      <c r="I21" s="97"/>
      <c r="J21" s="97"/>
    </row>
    <row r="22" ht="15.75" customHeight="1" spans="1:10">
      <c r="A22" s="102" t="s">
        <v>67</v>
      </c>
      <c r="B22" s="102"/>
      <c r="C22" s="107" t="s">
        <v>76</v>
      </c>
      <c r="E22" s="11"/>
      <c r="F22" s="11"/>
      <c r="G22" s="97"/>
      <c r="H22" s="97"/>
      <c r="I22" s="97"/>
      <c r="J22" s="97"/>
    </row>
    <row r="23" ht="15" customHeight="1" spans="1:10">
      <c r="A23" s="102" t="s">
        <v>25</v>
      </c>
      <c r="B23" s="102"/>
      <c r="C23" s="128">
        <v>1000</v>
      </c>
      <c r="E23" s="10" t="s">
        <v>821</v>
      </c>
      <c r="F23" s="10"/>
      <c r="G23" s="10"/>
      <c r="H23" s="10"/>
      <c r="I23" s="10"/>
      <c r="J23" s="10"/>
    </row>
    <row r="24" ht="15" customHeight="1" spans="1:10">
      <c r="A24" s="129" t="s">
        <v>799</v>
      </c>
      <c r="B24" s="122" t="s">
        <v>66</v>
      </c>
      <c r="C24" s="130" t="s">
        <v>76</v>
      </c>
      <c r="E24" s="117"/>
      <c r="F24" s="131"/>
      <c r="G24" s="131"/>
      <c r="H24" s="131"/>
      <c r="I24" s="131"/>
      <c r="J24" s="131"/>
    </row>
    <row r="25" ht="15.75" customHeight="1" spans="1:10">
      <c r="A25" s="129"/>
      <c r="B25" s="132" t="s">
        <v>801</v>
      </c>
      <c r="C25" s="133" t="s">
        <v>76</v>
      </c>
      <c r="E25" s="99"/>
      <c r="F25" s="134"/>
      <c r="G25" s="134"/>
      <c r="H25" s="134"/>
      <c r="I25" s="134"/>
      <c r="J25" s="134"/>
    </row>
    <row r="26" ht="15.75" customHeight="1" spans="1:10">
      <c r="A26" s="67"/>
      <c r="B26" s="67"/>
      <c r="C26" s="68"/>
      <c r="E26" s="109"/>
      <c r="F26" s="135"/>
      <c r="G26" s="135"/>
      <c r="H26" s="135"/>
      <c r="I26" s="135"/>
      <c r="J26" s="135"/>
    </row>
    <row r="27" ht="15" customHeight="1" spans="1:10">
      <c r="A27" s="136" t="s">
        <v>803</v>
      </c>
      <c r="B27" s="136"/>
      <c r="C27" s="136"/>
      <c r="E27" s="97"/>
      <c r="F27" s="97"/>
      <c r="G27" s="97"/>
      <c r="H27" s="97"/>
      <c r="I27" s="97"/>
      <c r="J27" s="97"/>
    </row>
    <row r="28" ht="20.25" customHeight="1" spans="1:10">
      <c r="A28" s="137" t="s">
        <v>1331</v>
      </c>
      <c r="B28" s="137"/>
      <c r="C28" s="137"/>
      <c r="D28" s="57"/>
      <c r="E28" s="97"/>
      <c r="F28" s="97"/>
      <c r="G28" s="97"/>
      <c r="H28" s="97"/>
      <c r="I28" s="97"/>
      <c r="J28" s="97"/>
    </row>
    <row r="29" ht="20.25" customHeight="1" spans="1:10">
      <c r="A29" s="137"/>
      <c r="B29" s="137"/>
      <c r="C29" s="137"/>
      <c r="D29" s="138"/>
      <c r="E29" s="97"/>
      <c r="F29" s="97"/>
      <c r="G29" s="97"/>
      <c r="H29" s="97"/>
      <c r="I29" s="97"/>
      <c r="J29" s="97"/>
    </row>
    <row r="30" ht="15" customHeight="1" spans="1:10">
      <c r="A30" s="137"/>
      <c r="B30" s="137"/>
      <c r="C30" s="137"/>
      <c r="D30" s="139"/>
      <c r="G30" s="97"/>
      <c r="H30" s="97"/>
      <c r="I30" s="97"/>
      <c r="J30" s="97"/>
    </row>
    <row r="31" customHeight="1" spans="4:4">
      <c r="D31" s="139"/>
    </row>
    <row r="32" customHeight="1" spans="4:4">
      <c r="D32" s="139"/>
    </row>
    <row r="33" customHeight="1" spans="4:4">
      <c r="D33" s="139"/>
    </row>
    <row r="34" customHeight="1" spans="4:4">
      <c r="D34" s="139"/>
    </row>
    <row r="35" customHeight="1" spans="4:4">
      <c r="D35" s="139"/>
    </row>
    <row r="36" customHeight="1" spans="4:4">
      <c r="D36" s="139"/>
    </row>
    <row r="37" customHeight="1" spans="4:4">
      <c r="D37" s="139"/>
    </row>
    <row r="38" customHeight="1" spans="4:4">
      <c r="D38" s="139"/>
    </row>
    <row r="39" customHeight="1" spans="4:4">
      <c r="D39" s="139"/>
    </row>
    <row r="40" customHeight="1" spans="4:4">
      <c r="D40" s="139"/>
    </row>
    <row r="41" customHeight="1" spans="4:4">
      <c r="D41" s="139"/>
    </row>
    <row r="42" customHeight="1" spans="4:4">
      <c r="D42" s="139"/>
    </row>
    <row r="43" customHeight="1" spans="4:4">
      <c r="D43" s="97"/>
    </row>
    <row r="44" customHeight="1" spans="4:4">
      <c r="D44" s="97"/>
    </row>
    <row r="45" customHeight="1" spans="4:4">
      <c r="D45" s="97"/>
    </row>
    <row r="46" customHeight="1" spans="4:4">
      <c r="D46" s="97"/>
    </row>
    <row r="47" customHeight="1" spans="4:4">
      <c r="D47" s="97"/>
    </row>
    <row r="48" customHeight="1" spans="4:4">
      <c r="D48" s="97"/>
    </row>
    <row r="49" customHeight="1" spans="4:4">
      <c r="D49" s="97"/>
    </row>
    <row r="50" customHeight="1" spans="4:4">
      <c r="D50" s="97"/>
    </row>
    <row r="51" customHeight="1" spans="4:4">
      <c r="D51" s="97"/>
    </row>
    <row r="52" customHeight="1" spans="4:4">
      <c r="D52" s="97"/>
    </row>
    <row r="53" customHeight="1" spans="4:4">
      <c r="D53" s="97"/>
    </row>
    <row r="54" customHeight="1" spans="4:4">
      <c r="D54" s="97"/>
    </row>
    <row r="55" customHeight="1" spans="4:4">
      <c r="D55" s="97"/>
    </row>
    <row r="56" customHeight="1" spans="4:4">
      <c r="D56" s="97"/>
    </row>
    <row r="57" customHeight="1" spans="4:4">
      <c r="D57" s="97"/>
    </row>
  </sheetData>
  <sheetProtection selectLockedCells="1" selectUnlockedCells="1"/>
  <mergeCells count="42">
    <mergeCell ref="A1:B1"/>
    <mergeCell ref="E1:F1"/>
    <mergeCell ref="A2:B2"/>
    <mergeCell ref="A3:B3"/>
    <mergeCell ref="A4:B4"/>
    <mergeCell ref="H4:J4"/>
    <mergeCell ref="A5:B5"/>
    <mergeCell ref="E5:F5"/>
    <mergeCell ref="H5:I5"/>
    <mergeCell ref="A6:B6"/>
    <mergeCell ref="E6:F6"/>
    <mergeCell ref="H6:I6"/>
    <mergeCell ref="H7:I7"/>
    <mergeCell ref="A9:B9"/>
    <mergeCell ref="H9:J9"/>
    <mergeCell ref="A10:B10"/>
    <mergeCell ref="H10:J10"/>
    <mergeCell ref="A11:B11"/>
    <mergeCell ref="E11:F11"/>
    <mergeCell ref="H11:J11"/>
    <mergeCell ref="A12:B12"/>
    <mergeCell ref="E12:F12"/>
    <mergeCell ref="H12:J12"/>
    <mergeCell ref="A13:B13"/>
    <mergeCell ref="E17:F17"/>
    <mergeCell ref="A19:B19"/>
    <mergeCell ref="A22:B22"/>
    <mergeCell ref="A23:B23"/>
    <mergeCell ref="E23:J23"/>
    <mergeCell ref="F24:J24"/>
    <mergeCell ref="F25:J25"/>
    <mergeCell ref="F26:J26"/>
    <mergeCell ref="A27:C27"/>
    <mergeCell ref="A7:A8"/>
    <mergeCell ref="A14:A15"/>
    <mergeCell ref="A16:A18"/>
    <mergeCell ref="A20:A21"/>
    <mergeCell ref="A24:A25"/>
    <mergeCell ref="H1:J2"/>
    <mergeCell ref="H13:J15"/>
    <mergeCell ref="H17:J20"/>
    <mergeCell ref="A28:C30"/>
  </mergeCells>
  <hyperlinks>
    <hyperlink ref="H1" location="Resumo!A1" display="RESUMO"/>
    <hyperlink ref="H17" r:id="rId1" display="PLANILHA - CONTROLE PAGAMENTOS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</sheetPr>
  <dimension ref="A1:P58"/>
  <sheetViews>
    <sheetView showGridLines="0" zoomScale="75" zoomScaleNormal="75" zoomScaleSheetLayoutView="60" topLeftCell="A4" workbookViewId="0">
      <selection activeCell="C3" sqref="C3"/>
    </sheetView>
  </sheetViews>
  <sheetFormatPr defaultColWidth="9.14285714285714" defaultRowHeight="14.25" customHeight="1"/>
  <cols>
    <col min="1" max="1" width="16.9809523809524" style="6"/>
    <col min="2" max="2" width="15.8380952380952" style="6"/>
    <col min="3" max="3" width="51.8380952380952" style="6"/>
    <col min="4" max="4" width="2.83809523809524" style="6"/>
    <col min="5" max="5" width="28.2761904761905" style="6"/>
    <col min="6" max="6" width="25.9809523809524" style="6"/>
    <col min="7" max="7" width="2.27619047619048" style="6"/>
    <col min="8" max="8" width="5.55238095238095" style="6"/>
    <col min="9" max="9" width="31.1333333333333" style="6"/>
    <col min="10" max="10" width="15.9809523809524" style="6"/>
    <col min="11" max="11" width="14.1333333333333" style="6"/>
    <col min="12" max="12" width="5.6952380952381" style="6"/>
    <col min="13" max="13" width="12.552380952381" style="6"/>
    <col min="14" max="14" width="1.98095238095238" style="6"/>
    <col min="15" max="15" width="9.27619047619048" style="6"/>
    <col min="16" max="16" width="12.9809523809524" style="6"/>
    <col min="17" max="16384" width="9.13333333333333" style="6"/>
  </cols>
  <sheetData>
    <row r="1" ht="21" customHeight="1" spans="1:16">
      <c r="A1" s="7" t="s">
        <v>843</v>
      </c>
      <c r="B1" s="7"/>
      <c r="C1" s="8" t="s">
        <v>3</v>
      </c>
      <c r="D1" s="9"/>
      <c r="E1" s="10" t="s">
        <v>1332</v>
      </c>
      <c r="F1" s="10"/>
      <c r="G1" s="11"/>
      <c r="H1" s="10" t="s">
        <v>821</v>
      </c>
      <c r="I1" s="10"/>
      <c r="J1" s="10"/>
      <c r="K1" s="10"/>
      <c r="L1" s="10"/>
      <c r="M1" s="10"/>
      <c r="O1" s="72" t="s">
        <v>762</v>
      </c>
      <c r="P1" s="72"/>
    </row>
    <row r="2" ht="21" customHeight="1" spans="1:16">
      <c r="A2" s="12">
        <v>2014</v>
      </c>
      <c r="B2" s="12"/>
      <c r="C2" s="13">
        <f ca="1">TODAY()</f>
        <v>44236</v>
      </c>
      <c r="D2" s="14"/>
      <c r="E2" s="15" t="s">
        <v>1333</v>
      </c>
      <c r="F2" s="16" t="s">
        <v>1334</v>
      </c>
      <c r="G2" s="11"/>
      <c r="H2" s="17" t="s">
        <v>1335</v>
      </c>
      <c r="I2" s="73" t="s">
        <v>1336</v>
      </c>
      <c r="J2" s="74" t="s">
        <v>1337</v>
      </c>
      <c r="K2" s="75" t="s">
        <v>1212</v>
      </c>
      <c r="L2" s="75"/>
      <c r="M2" s="75"/>
      <c r="O2" s="72"/>
      <c r="P2" s="72"/>
    </row>
    <row r="3" customHeight="1" spans="1:16">
      <c r="A3" s="18" t="s">
        <v>8</v>
      </c>
      <c r="B3" s="18"/>
      <c r="C3" s="19"/>
      <c r="D3" s="20"/>
      <c r="E3" s="21" t="s">
        <v>1338</v>
      </c>
      <c r="F3" s="22" t="s">
        <v>1334</v>
      </c>
      <c r="G3" s="11"/>
      <c r="H3" s="17"/>
      <c r="I3" s="73"/>
      <c r="J3" s="76" t="s">
        <v>1339</v>
      </c>
      <c r="K3" s="77" t="s">
        <v>1340</v>
      </c>
      <c r="L3" s="76" t="s">
        <v>1341</v>
      </c>
      <c r="M3" s="78" t="s">
        <v>1342</v>
      </c>
      <c r="O3" s="79" t="s">
        <v>1343</v>
      </c>
      <c r="P3" s="79"/>
    </row>
    <row r="4" customHeight="1" spans="1:16">
      <c r="A4" s="23" t="s">
        <v>9</v>
      </c>
      <c r="B4" s="23"/>
      <c r="C4" s="24" t="s">
        <v>76</v>
      </c>
      <c r="D4" s="20"/>
      <c r="E4" s="15" t="s">
        <v>1344</v>
      </c>
      <c r="F4" s="16" t="s">
        <v>1345</v>
      </c>
      <c r="G4" s="11"/>
      <c r="H4" s="25"/>
      <c r="I4" s="80"/>
      <c r="J4" s="80"/>
      <c r="K4" s="81"/>
      <c r="L4" s="80"/>
      <c r="M4" s="82"/>
      <c r="O4" s="79"/>
      <c r="P4" s="79"/>
    </row>
    <row r="5" customHeight="1" spans="1:16">
      <c r="A5" s="23" t="s">
        <v>766</v>
      </c>
      <c r="B5" s="23"/>
      <c r="C5" s="26"/>
      <c r="D5" s="20"/>
      <c r="E5" s="27" t="s">
        <v>1346</v>
      </c>
      <c r="F5" s="28"/>
      <c r="G5" s="11"/>
      <c r="H5" s="29"/>
      <c r="I5" s="83"/>
      <c r="J5" s="83"/>
      <c r="K5" s="84"/>
      <c r="L5" s="83"/>
      <c r="M5" s="28"/>
      <c r="O5" s="79"/>
      <c r="P5" s="79"/>
    </row>
    <row r="6" customHeight="1" spans="1:16">
      <c r="A6" s="23" t="s">
        <v>1347</v>
      </c>
      <c r="B6" s="23"/>
      <c r="C6" s="26" t="s">
        <v>76</v>
      </c>
      <c r="D6" s="20"/>
      <c r="E6" s="27" t="s">
        <v>1348</v>
      </c>
      <c r="F6" s="28"/>
      <c r="G6" s="11"/>
      <c r="H6" s="29"/>
      <c r="I6" s="83"/>
      <c r="J6" s="83"/>
      <c r="K6" s="84"/>
      <c r="L6" s="83"/>
      <c r="M6" s="28"/>
      <c r="O6" s="79"/>
      <c r="P6" s="79"/>
    </row>
    <row r="7" ht="15.75" customHeight="1" spans="1:13">
      <c r="A7" s="23" t="s">
        <v>10</v>
      </c>
      <c r="B7" s="30" t="s">
        <v>28</v>
      </c>
      <c r="C7" s="31"/>
      <c r="D7" s="20"/>
      <c r="E7" s="32"/>
      <c r="F7" s="28"/>
      <c r="G7" s="11"/>
      <c r="H7" s="29"/>
      <c r="I7" s="83"/>
      <c r="J7" s="83"/>
      <c r="K7" s="84"/>
      <c r="L7" s="83"/>
      <c r="M7" s="28"/>
    </row>
    <row r="8" ht="15" customHeight="1" spans="1:13">
      <c r="A8" s="23"/>
      <c r="B8" s="30" t="s">
        <v>29</v>
      </c>
      <c r="C8" s="33"/>
      <c r="D8" s="20"/>
      <c r="E8" s="34"/>
      <c r="F8" s="35"/>
      <c r="G8" s="11"/>
      <c r="H8" s="29"/>
      <c r="I8" s="83"/>
      <c r="J8" s="83"/>
      <c r="K8" s="84"/>
      <c r="L8" s="83"/>
      <c r="M8" s="28"/>
    </row>
    <row r="9" ht="15" customHeight="1" spans="1:13">
      <c r="A9" s="23" t="s">
        <v>11</v>
      </c>
      <c r="B9" s="23"/>
      <c r="C9" s="36"/>
      <c r="D9" s="20"/>
      <c r="E9" s="37" t="s">
        <v>1349</v>
      </c>
      <c r="F9" s="38">
        <f>SUM(F5:F8)</f>
        <v>0</v>
      </c>
      <c r="G9" s="11"/>
      <c r="H9" s="29"/>
      <c r="I9" s="83"/>
      <c r="J9" s="83"/>
      <c r="K9" s="84"/>
      <c r="L9" s="83"/>
      <c r="M9" s="28"/>
    </row>
    <row r="10" customHeight="1" spans="1:13">
      <c r="A10" s="23" t="s">
        <v>12</v>
      </c>
      <c r="B10" s="23"/>
      <c r="C10" s="39" t="s">
        <v>79</v>
      </c>
      <c r="D10" s="20"/>
      <c r="E10" s="11"/>
      <c r="F10" s="11"/>
      <c r="G10" s="11"/>
      <c r="H10" s="29"/>
      <c r="I10" s="83"/>
      <c r="J10" s="83"/>
      <c r="K10" s="84"/>
      <c r="L10" s="83"/>
      <c r="M10" s="28"/>
    </row>
    <row r="11" customHeight="1" spans="1:13">
      <c r="A11" s="23" t="s">
        <v>780</v>
      </c>
      <c r="B11" s="23"/>
      <c r="C11" s="39" t="s">
        <v>79</v>
      </c>
      <c r="D11" s="20"/>
      <c r="E11" s="10" t="s">
        <v>1350</v>
      </c>
      <c r="F11" s="10"/>
      <c r="G11" s="11"/>
      <c r="H11" s="40"/>
      <c r="I11" s="85"/>
      <c r="J11" s="85"/>
      <c r="K11" s="86"/>
      <c r="L11" s="85"/>
      <c r="M11" s="62"/>
    </row>
    <row r="12" customHeight="1" spans="1:16">
      <c r="A12" s="23" t="s">
        <v>14</v>
      </c>
      <c r="B12" s="23"/>
      <c r="C12" s="39" t="s">
        <v>79</v>
      </c>
      <c r="D12" s="20"/>
      <c r="E12" s="41" t="s">
        <v>761</v>
      </c>
      <c r="F12" s="41"/>
      <c r="G12" s="11"/>
      <c r="O12" s="11"/>
      <c r="P12" s="11"/>
    </row>
    <row r="13" customHeight="1" spans="1:16">
      <c r="A13" s="23" t="s">
        <v>15</v>
      </c>
      <c r="B13" s="23"/>
      <c r="C13" s="39" t="s">
        <v>79</v>
      </c>
      <c r="D13" s="20"/>
      <c r="E13" s="42" t="s">
        <v>13</v>
      </c>
      <c r="F13" s="43"/>
      <c r="G13" s="11"/>
      <c r="H13" s="44" t="s">
        <v>1351</v>
      </c>
      <c r="I13" s="44"/>
      <c r="J13" s="44"/>
      <c r="K13" s="44"/>
      <c r="M13" s="87" t="s">
        <v>777</v>
      </c>
      <c r="N13" s="87"/>
      <c r="O13" s="87"/>
      <c r="P13" s="87"/>
    </row>
    <row r="14" customHeight="1" spans="1:16">
      <c r="A14" s="23" t="s">
        <v>783</v>
      </c>
      <c r="B14" s="23"/>
      <c r="C14" s="39" t="s">
        <v>79</v>
      </c>
      <c r="D14" s="20"/>
      <c r="E14" s="45" t="s">
        <v>15</v>
      </c>
      <c r="F14" s="43"/>
      <c r="G14" s="11"/>
      <c r="H14" s="46" t="s">
        <v>769</v>
      </c>
      <c r="I14" s="46"/>
      <c r="J14" s="88"/>
      <c r="K14" s="88"/>
      <c r="M14" s="89" t="s">
        <v>1352</v>
      </c>
      <c r="N14" s="89"/>
      <c r="O14" s="89"/>
      <c r="P14" s="89"/>
    </row>
    <row r="15" customHeight="1" spans="1:16">
      <c r="A15" s="23" t="s">
        <v>19</v>
      </c>
      <c r="B15" s="23"/>
      <c r="C15" s="39" t="s">
        <v>1353</v>
      </c>
      <c r="D15" s="20"/>
      <c r="E15" s="45" t="s">
        <v>764</v>
      </c>
      <c r="F15" s="47"/>
      <c r="G15" s="11"/>
      <c r="H15" s="23" t="s">
        <v>772</v>
      </c>
      <c r="I15" s="23"/>
      <c r="J15" s="90"/>
      <c r="K15" s="90"/>
      <c r="M15" s="91" t="s">
        <v>781</v>
      </c>
      <c r="N15" s="91"/>
      <c r="O15" s="91"/>
      <c r="P15" s="91"/>
    </row>
    <row r="16" ht="15.75" customHeight="1" spans="1:16">
      <c r="A16" s="48" t="s">
        <v>43</v>
      </c>
      <c r="B16" s="30" t="s">
        <v>785</v>
      </c>
      <c r="C16" s="39" t="s">
        <v>79</v>
      </c>
      <c r="E16" s="49" t="s">
        <v>771</v>
      </c>
      <c r="F16" s="49"/>
      <c r="G16" s="11"/>
      <c r="H16" s="50" t="s">
        <v>774</v>
      </c>
      <c r="I16" s="50"/>
      <c r="J16" s="92"/>
      <c r="K16" s="92"/>
      <c r="M16" s="93"/>
      <c r="N16" s="93"/>
      <c r="O16" s="93"/>
      <c r="P16" s="93"/>
    </row>
    <row r="17" ht="15" customHeight="1" spans="1:16">
      <c r="A17" s="48"/>
      <c r="B17" s="30" t="s">
        <v>786</v>
      </c>
      <c r="C17" s="51" t="s">
        <v>79</v>
      </c>
      <c r="E17" s="42" t="s">
        <v>13</v>
      </c>
      <c r="F17" s="43"/>
      <c r="G17" s="11"/>
      <c r="M17" s="93"/>
      <c r="N17" s="93"/>
      <c r="O17" s="93"/>
      <c r="P17" s="93"/>
    </row>
    <row r="18" ht="15" customHeight="1" spans="1:16">
      <c r="A18" s="48" t="s">
        <v>787</v>
      </c>
      <c r="B18" s="52" t="s">
        <v>28</v>
      </c>
      <c r="C18" s="53" t="s">
        <v>79</v>
      </c>
      <c r="E18" s="42" t="s">
        <v>15</v>
      </c>
      <c r="F18" s="43"/>
      <c r="G18" s="11"/>
      <c r="H18" s="10" t="s">
        <v>1354</v>
      </c>
      <c r="I18" s="10"/>
      <c r="J18" s="10"/>
      <c r="K18" s="10"/>
      <c r="M18" s="93"/>
      <c r="N18" s="93"/>
      <c r="O18" s="93"/>
      <c r="P18" s="93"/>
    </row>
    <row r="19" ht="15" customHeight="1" spans="1:16">
      <c r="A19" s="48"/>
      <c r="B19" s="52" t="s">
        <v>789</v>
      </c>
      <c r="C19" s="51" t="s">
        <v>79</v>
      </c>
      <c r="E19" s="45" t="s">
        <v>764</v>
      </c>
      <c r="F19" s="43"/>
      <c r="G19" s="11"/>
      <c r="H19" s="17" t="s">
        <v>1335</v>
      </c>
      <c r="I19" s="73" t="s">
        <v>1336</v>
      </c>
      <c r="J19" s="74" t="s">
        <v>1355</v>
      </c>
      <c r="K19" s="16"/>
      <c r="N19" s="11"/>
      <c r="O19" s="11"/>
      <c r="P19" s="11"/>
    </row>
    <row r="20" ht="15" customHeight="1" spans="1:16">
      <c r="A20" s="48"/>
      <c r="B20" s="52" t="s">
        <v>785</v>
      </c>
      <c r="C20" s="51" t="s">
        <v>79</v>
      </c>
      <c r="E20" s="49" t="s">
        <v>779</v>
      </c>
      <c r="F20" s="49"/>
      <c r="G20" s="11"/>
      <c r="H20" s="17"/>
      <c r="I20" s="73"/>
      <c r="J20" s="76" t="s">
        <v>1356</v>
      </c>
      <c r="K20" s="94" t="s">
        <v>1357</v>
      </c>
      <c r="N20" s="11"/>
      <c r="O20" s="11"/>
      <c r="P20" s="11"/>
    </row>
    <row r="21" ht="15" customHeight="1" spans="1:16">
      <c r="A21" s="48"/>
      <c r="B21" s="52" t="s">
        <v>1086</v>
      </c>
      <c r="C21" s="51" t="s">
        <v>79</v>
      </c>
      <c r="E21" s="42" t="s">
        <v>13</v>
      </c>
      <c r="F21" s="43"/>
      <c r="G21" s="11"/>
      <c r="H21" s="25"/>
      <c r="I21" s="80"/>
      <c r="J21" s="80"/>
      <c r="K21" s="82"/>
      <c r="N21" s="11"/>
      <c r="O21" s="11"/>
      <c r="P21" s="11"/>
    </row>
    <row r="22" ht="15.75" customHeight="1" spans="1:16">
      <c r="A22" s="48" t="s">
        <v>1358</v>
      </c>
      <c r="B22" s="52" t="s">
        <v>28</v>
      </c>
      <c r="C22" s="51" t="s">
        <v>79</v>
      </c>
      <c r="E22" s="42" t="s">
        <v>15</v>
      </c>
      <c r="F22" s="43"/>
      <c r="G22" s="11"/>
      <c r="H22" s="29"/>
      <c r="I22" s="83"/>
      <c r="J22" s="83"/>
      <c r="K22" s="28"/>
      <c r="N22" s="11"/>
      <c r="O22" s="11"/>
      <c r="P22" s="11"/>
    </row>
    <row r="23" ht="15" customHeight="1" spans="1:16">
      <c r="A23" s="48"/>
      <c r="B23" s="52" t="s">
        <v>789</v>
      </c>
      <c r="C23" s="51" t="s">
        <v>79</v>
      </c>
      <c r="E23" s="45" t="s">
        <v>764</v>
      </c>
      <c r="F23" s="43"/>
      <c r="G23" s="11"/>
      <c r="H23" s="29"/>
      <c r="I23" s="83"/>
      <c r="J23" s="83"/>
      <c r="K23" s="28"/>
      <c r="N23" s="11"/>
      <c r="O23" s="11"/>
      <c r="P23" s="11"/>
    </row>
    <row r="24" ht="15.75" customHeight="1" spans="1:16">
      <c r="A24" s="48"/>
      <c r="B24" s="52" t="s">
        <v>785</v>
      </c>
      <c r="C24" s="51" t="s">
        <v>79</v>
      </c>
      <c r="E24" s="49" t="s">
        <v>784</v>
      </c>
      <c r="F24" s="49"/>
      <c r="G24" s="11"/>
      <c r="H24" s="29"/>
      <c r="I24" s="83"/>
      <c r="J24" s="83"/>
      <c r="K24" s="28"/>
      <c r="N24" s="11"/>
      <c r="O24" s="11"/>
      <c r="P24" s="11"/>
    </row>
    <row r="25" ht="15" customHeight="1" spans="1:16">
      <c r="A25" s="48"/>
      <c r="B25" s="52" t="s">
        <v>1086</v>
      </c>
      <c r="C25" s="51" t="s">
        <v>79</v>
      </c>
      <c r="E25" s="42" t="s">
        <v>13</v>
      </c>
      <c r="F25" s="43"/>
      <c r="G25" s="11"/>
      <c r="H25" s="29"/>
      <c r="I25" s="83"/>
      <c r="J25" s="83"/>
      <c r="K25" s="28"/>
      <c r="L25" s="95"/>
      <c r="N25" s="11"/>
      <c r="O25" s="11"/>
      <c r="P25" s="11"/>
    </row>
    <row r="26" ht="15.75" customHeight="1" spans="1:16">
      <c r="A26" s="48" t="s">
        <v>41</v>
      </c>
      <c r="B26" s="52" t="s">
        <v>28</v>
      </c>
      <c r="C26" s="51" t="s">
        <v>79</v>
      </c>
      <c r="E26" s="42" t="s">
        <v>15</v>
      </c>
      <c r="F26" s="54"/>
      <c r="G26" s="55"/>
      <c r="H26" s="40"/>
      <c r="I26" s="85"/>
      <c r="J26" s="85"/>
      <c r="K26" s="62"/>
      <c r="L26" s="95"/>
      <c r="N26" s="11"/>
      <c r="O26" s="11"/>
      <c r="P26" s="11"/>
    </row>
    <row r="27" ht="15" customHeight="1" spans="1:14">
      <c r="A27" s="48"/>
      <c r="B27" s="52" t="s">
        <v>1359</v>
      </c>
      <c r="C27" s="51" t="s">
        <v>79</v>
      </c>
      <c r="E27" s="45" t="s">
        <v>764</v>
      </c>
      <c r="F27" s="43"/>
      <c r="G27" s="56"/>
      <c r="L27" s="95"/>
      <c r="N27" s="11"/>
    </row>
    <row r="28" ht="17.25" customHeight="1" spans="1:12">
      <c r="A28" s="23" t="s">
        <v>1360</v>
      </c>
      <c r="B28" s="23"/>
      <c r="C28" s="39" t="s">
        <v>1353</v>
      </c>
      <c r="D28" s="57"/>
      <c r="E28" s="49" t="s">
        <v>790</v>
      </c>
      <c r="F28" s="49"/>
      <c r="G28" s="55"/>
      <c r="L28" s="59"/>
    </row>
    <row r="29" ht="17.25" customHeight="1" spans="1:13">
      <c r="A29" s="48" t="s">
        <v>39</v>
      </c>
      <c r="B29" s="30" t="s">
        <v>1361</v>
      </c>
      <c r="C29" s="51" t="s">
        <v>1362</v>
      </c>
      <c r="D29" s="58"/>
      <c r="E29" s="42" t="s">
        <v>13</v>
      </c>
      <c r="F29" s="28"/>
      <c r="G29" s="59"/>
      <c r="L29" s="59"/>
      <c r="M29" s="59"/>
    </row>
    <row r="30" ht="15" customHeight="1" spans="1:13">
      <c r="A30" s="48"/>
      <c r="B30" s="52" t="s">
        <v>794</v>
      </c>
      <c r="C30" s="60" t="s">
        <v>79</v>
      </c>
      <c r="D30" s="59"/>
      <c r="E30" s="42" t="s">
        <v>15</v>
      </c>
      <c r="F30" s="28"/>
      <c r="G30" s="20"/>
      <c r="L30" s="59"/>
      <c r="M30" s="59"/>
    </row>
    <row r="31" ht="15.75" customHeight="1" spans="1:13">
      <c r="A31" s="48"/>
      <c r="B31" s="52" t="s">
        <v>1363</v>
      </c>
      <c r="C31" s="51" t="s">
        <v>79</v>
      </c>
      <c r="D31" s="59"/>
      <c r="E31" s="61" t="s">
        <v>764</v>
      </c>
      <c r="F31" s="62"/>
      <c r="G31" s="20"/>
      <c r="L31" s="59"/>
      <c r="M31" s="59"/>
    </row>
    <row r="32" ht="15" customHeight="1" spans="1:13">
      <c r="A32" s="23" t="s">
        <v>67</v>
      </c>
      <c r="B32" s="23"/>
      <c r="C32" s="39" t="s">
        <v>79</v>
      </c>
      <c r="D32" s="59"/>
      <c r="L32" s="59"/>
      <c r="M32" s="59"/>
    </row>
    <row r="33" ht="15" customHeight="1" spans="1:13">
      <c r="A33" s="23" t="s">
        <v>1364</v>
      </c>
      <c r="B33" s="23"/>
      <c r="C33" s="51" t="s">
        <v>79</v>
      </c>
      <c r="D33" s="59"/>
      <c r="L33" s="59"/>
      <c r="M33" s="59"/>
    </row>
    <row r="34" ht="15" customHeight="1" spans="1:13">
      <c r="A34" s="23" t="s">
        <v>25</v>
      </c>
      <c r="B34" s="23"/>
      <c r="C34" s="63" t="s">
        <v>79</v>
      </c>
      <c r="D34" s="59"/>
      <c r="L34" s="59"/>
      <c r="M34" s="59"/>
    </row>
    <row r="35" ht="15" customHeight="1" spans="1:13">
      <c r="A35" s="64" t="s">
        <v>799</v>
      </c>
      <c r="B35" s="52" t="s">
        <v>66</v>
      </c>
      <c r="C35" s="51" t="s">
        <v>79</v>
      </c>
      <c r="D35" s="59"/>
      <c r="L35" s="59"/>
      <c r="M35" s="59"/>
    </row>
    <row r="36" ht="15.75" customHeight="1" spans="1:13">
      <c r="A36" s="64"/>
      <c r="B36" s="65" t="s">
        <v>801</v>
      </c>
      <c r="C36" s="66" t="s">
        <v>79</v>
      </c>
      <c r="D36" s="59"/>
      <c r="L36" s="59"/>
      <c r="M36" s="59"/>
    </row>
    <row r="37" ht="15" customHeight="1" spans="1:13">
      <c r="A37" s="67"/>
      <c r="B37" s="67"/>
      <c r="C37" s="68"/>
      <c r="D37" s="59"/>
      <c r="L37" s="59"/>
      <c r="M37" s="59"/>
    </row>
    <row r="38" ht="15" customHeight="1" spans="1:13">
      <c r="A38" s="44" t="s">
        <v>803</v>
      </c>
      <c r="B38" s="44"/>
      <c r="C38" s="44"/>
      <c r="D38" s="59"/>
      <c r="L38" s="59"/>
      <c r="M38" s="59"/>
    </row>
    <row r="39" ht="15" customHeight="1" spans="1:13">
      <c r="A39" s="69"/>
      <c r="B39" s="69"/>
      <c r="C39" s="69"/>
      <c r="D39" s="59"/>
      <c r="L39" s="59"/>
      <c r="M39" s="59"/>
    </row>
    <row r="40" ht="15" customHeight="1" spans="1:13">
      <c r="A40" s="70"/>
      <c r="B40" s="70"/>
      <c r="C40" s="70"/>
      <c r="D40" s="59"/>
      <c r="L40" s="59"/>
      <c r="M40" s="59"/>
    </row>
    <row r="41" ht="15" customHeight="1" spans="1:4">
      <c r="A41" s="71"/>
      <c r="B41" s="71"/>
      <c r="C41" s="71"/>
      <c r="D41" s="59"/>
    </row>
    <row r="42" ht="15" customHeight="1" spans="4:4">
      <c r="D42" s="59"/>
    </row>
    <row r="43" customHeight="1" spans="4:4">
      <c r="D43" s="59"/>
    </row>
    <row r="44" customHeight="1" spans="4:4">
      <c r="D44" s="11"/>
    </row>
    <row r="45" customHeight="1" spans="4:4">
      <c r="D45" s="11"/>
    </row>
    <row r="46" customHeight="1" spans="4:4">
      <c r="D46" s="11"/>
    </row>
    <row r="47" customHeight="1" spans="4:4">
      <c r="D47" s="11"/>
    </row>
    <row r="48" customHeight="1" spans="4:4">
      <c r="D48" s="11"/>
    </row>
    <row r="49" customHeight="1" spans="4:4">
      <c r="D49" s="11"/>
    </row>
    <row r="50" customHeight="1" spans="4:4">
      <c r="D50" s="11"/>
    </row>
    <row r="51" customHeight="1" spans="4:4">
      <c r="D51" s="11"/>
    </row>
    <row r="52" customHeight="1" spans="4:4">
      <c r="D52" s="11"/>
    </row>
    <row r="53" customHeight="1" spans="4:4">
      <c r="D53" s="11"/>
    </row>
    <row r="54" customHeight="1" spans="4:4">
      <c r="D54" s="11"/>
    </row>
    <row r="55" customHeight="1" spans="4:4">
      <c r="D55" s="11"/>
    </row>
    <row r="56" customHeight="1" spans="4:4">
      <c r="D56" s="11"/>
    </row>
    <row r="57" customHeight="1" spans="4:4">
      <c r="D57" s="11"/>
    </row>
    <row r="58" customHeight="1" spans="4:4">
      <c r="D58" s="11"/>
    </row>
  </sheetData>
  <sheetProtection selectLockedCells="1" selectUnlockedCells="1"/>
  <mergeCells count="55">
    <mergeCell ref="A1:B1"/>
    <mergeCell ref="E1:F1"/>
    <mergeCell ref="H1:M1"/>
    <mergeCell ref="A2:B2"/>
    <mergeCell ref="K2:M2"/>
    <mergeCell ref="A3:B3"/>
    <mergeCell ref="A4:B4"/>
    <mergeCell ref="A5:B5"/>
    <mergeCell ref="A6:B6"/>
    <mergeCell ref="A9:B9"/>
    <mergeCell ref="A10:B10"/>
    <mergeCell ref="A11:B11"/>
    <mergeCell ref="E11:F11"/>
    <mergeCell ref="A12:B12"/>
    <mergeCell ref="E12:F12"/>
    <mergeCell ref="A13:B13"/>
    <mergeCell ref="H13:K13"/>
    <mergeCell ref="M13:P13"/>
    <mergeCell ref="A14:B14"/>
    <mergeCell ref="H14:I14"/>
    <mergeCell ref="J14:K14"/>
    <mergeCell ref="M14:P14"/>
    <mergeCell ref="A15:B15"/>
    <mergeCell ref="H15:I15"/>
    <mergeCell ref="J15:K15"/>
    <mergeCell ref="M15:P15"/>
    <mergeCell ref="E16:F16"/>
    <mergeCell ref="H16:I16"/>
    <mergeCell ref="J16:K16"/>
    <mergeCell ref="H18:K18"/>
    <mergeCell ref="E20:F20"/>
    <mergeCell ref="E24:F24"/>
    <mergeCell ref="A28:B28"/>
    <mergeCell ref="E28:F28"/>
    <mergeCell ref="A32:B32"/>
    <mergeCell ref="A33:B33"/>
    <mergeCell ref="A34:B34"/>
    <mergeCell ref="A38:C38"/>
    <mergeCell ref="A39:C39"/>
    <mergeCell ref="A40:C40"/>
    <mergeCell ref="A41:C41"/>
    <mergeCell ref="A7:A8"/>
    <mergeCell ref="A16:A17"/>
    <mergeCell ref="A18:A21"/>
    <mergeCell ref="A22:A25"/>
    <mergeCell ref="A26:A27"/>
    <mergeCell ref="A29:A31"/>
    <mergeCell ref="A35:A36"/>
    <mergeCell ref="H2:H3"/>
    <mergeCell ref="H19:H20"/>
    <mergeCell ref="I2:I3"/>
    <mergeCell ref="I19:I20"/>
    <mergeCell ref="O1:P2"/>
    <mergeCell ref="O3:P6"/>
    <mergeCell ref="M16:P18"/>
  </mergeCells>
  <hyperlinks>
    <hyperlink ref="O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zoomScaleSheetLayoutView="60" workbookViewId="0">
      <selection activeCell="B2" sqref="B2"/>
    </sheetView>
  </sheetViews>
  <sheetFormatPr defaultColWidth="9.14285714285714" defaultRowHeight="15" customHeight="1" outlineLevelRow="6" outlineLevelCol="1"/>
  <cols>
    <col min="1" max="1" width="30.2761904761905"/>
    <col min="2" max="2" width="12.6952380952381"/>
    <col min="3" max="16384" width="9.13333333333333"/>
  </cols>
  <sheetData>
    <row r="1" customHeight="1" spans="1:2">
      <c r="A1" s="1" t="s">
        <v>1365</v>
      </c>
      <c r="B1" s="2">
        <v>41613</v>
      </c>
    </row>
    <row r="2" customHeight="1" spans="1:2">
      <c r="A2" s="1" t="s">
        <v>1366</v>
      </c>
      <c r="B2" s="3">
        <v>5</v>
      </c>
    </row>
    <row r="3" customHeight="1" spans="1:2">
      <c r="A3" s="1" t="s">
        <v>1367</v>
      </c>
      <c r="B3" s="4">
        <f>DATE(YEAR(B1),MONTH(B1)+B2,DAY(B1))</f>
        <v>41764</v>
      </c>
    </row>
    <row r="6" customHeight="1" spans="2:2">
      <c r="B6" s="5">
        <v>41606</v>
      </c>
    </row>
    <row r="7" customHeight="1" spans="2:2">
      <c r="B7" s="5">
        <v>41603</v>
      </c>
    </row>
  </sheetData>
  <sheetProtection selectLockedCells="1" selectUnlockedCells="1"/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80" zoomScaleNormal="80" zoomScaleSheetLayoutView="60" workbookViewId="0">
      <selection activeCell="C45" sqref="C45"/>
    </sheetView>
  </sheetViews>
  <sheetFormatPr defaultColWidth="9.14285714285714" defaultRowHeight="14.25" customHeight="1"/>
  <cols>
    <col min="1" max="1" width="15.2761904761905" style="97"/>
    <col min="2" max="2" width="14.6952380952381" style="97"/>
    <col min="3" max="3" width="51.8380952380952" style="295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253" t="s">
        <v>843</v>
      </c>
      <c r="B1" s="253"/>
      <c r="C1" s="296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54">
        <v>2012</v>
      </c>
      <c r="B2" s="254"/>
      <c r="C2" s="297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4" t="s">
        <v>846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4" t="s">
        <v>76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26" t="s">
        <v>847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26" t="s">
        <v>76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55" t="s">
        <v>76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107" t="s">
        <v>848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/>
      <c r="B9" s="106" t="s">
        <v>29</v>
      </c>
      <c r="C9" s="33" t="s">
        <v>849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36" t="s">
        <v>850</v>
      </c>
      <c r="D10" s="139"/>
      <c r="E10" s="152" t="s">
        <v>802</v>
      </c>
      <c r="F10" s="153"/>
      <c r="H10" s="113"/>
      <c r="I10" s="113"/>
      <c r="J10" s="113"/>
    </row>
    <row r="11" customHeight="1" spans="1:10">
      <c r="A11" s="102" t="s">
        <v>12</v>
      </c>
      <c r="B11" s="102"/>
      <c r="C11" s="111">
        <v>40974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111">
        <v>40974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116">
        <v>41274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111">
        <v>40984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121">
        <v>68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36" t="s">
        <v>855</v>
      </c>
      <c r="E16" s="150" t="s">
        <v>856</v>
      </c>
      <c r="F16" s="151"/>
    </row>
    <row r="17" ht="15" customHeight="1" spans="1:6">
      <c r="A17" s="119"/>
      <c r="B17" s="122" t="s">
        <v>789</v>
      </c>
      <c r="C17" s="124">
        <v>16</v>
      </c>
      <c r="E17" s="150" t="s">
        <v>857</v>
      </c>
      <c r="F17" s="151"/>
    </row>
    <row r="18" ht="15" customHeight="1" spans="1:6">
      <c r="A18" s="119"/>
      <c r="B18" s="122" t="s">
        <v>785</v>
      </c>
      <c r="C18" s="125">
        <v>40983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107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127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107" t="s">
        <v>862</v>
      </c>
      <c r="E22" s="150" t="s">
        <v>863</v>
      </c>
      <c r="F22" s="151"/>
    </row>
    <row r="23" ht="15" customHeight="1" spans="1:6">
      <c r="A23" s="102" t="s">
        <v>25</v>
      </c>
      <c r="B23" s="102"/>
      <c r="C23" s="128">
        <v>18790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26"/>
      <c r="E24" s="152" t="s">
        <v>865</v>
      </c>
      <c r="F24" s="153"/>
    </row>
    <row r="25" ht="15.75" customHeight="1" spans="1:3">
      <c r="A25" s="129"/>
      <c r="B25" s="132" t="s">
        <v>801</v>
      </c>
      <c r="C25" s="155" t="s">
        <v>106</v>
      </c>
    </row>
    <row r="26" ht="15" customHeight="1" spans="1:3">
      <c r="A26" s="67"/>
      <c r="B26" s="67"/>
      <c r="C26" s="68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="90" zoomScaleNormal="90" zoomScaleSheetLayoutView="60" workbookViewId="0">
      <selection activeCell="H1" sqref="H1:J2"/>
    </sheetView>
  </sheetViews>
  <sheetFormatPr defaultColWidth="9.14285714285714" defaultRowHeight="14.25" customHeight="1"/>
  <cols>
    <col min="1" max="1" width="14.9809523809524" style="97"/>
    <col min="2" max="2" width="14.6952380952381" style="97"/>
    <col min="3" max="3" width="51.8380952380952" style="97"/>
    <col min="4" max="4" width="4.27619047619048" style="97"/>
    <col min="5" max="5" width="18.8380952380952" style="97"/>
    <col min="6" max="6" width="48.1333333333333" style="97"/>
    <col min="7" max="7" width="3.55238095238095" style="97"/>
    <col min="8" max="16384" width="9.13333333333333" style="97"/>
  </cols>
  <sheetData>
    <row r="1" ht="21" customHeight="1" spans="1:10">
      <c r="A1" s="253" t="s">
        <v>866</v>
      </c>
      <c r="B1" s="253"/>
      <c r="C1" s="180" t="s">
        <v>3</v>
      </c>
      <c r="D1" s="57"/>
      <c r="E1" s="147" t="s">
        <v>844</v>
      </c>
      <c r="F1" s="147"/>
      <c r="H1" s="98" t="s">
        <v>762</v>
      </c>
      <c r="I1" s="98"/>
      <c r="J1" s="98"/>
    </row>
    <row r="2" ht="21" customHeight="1" spans="1:10">
      <c r="A2" s="254">
        <v>2012</v>
      </c>
      <c r="B2" s="254"/>
      <c r="C2" s="182">
        <f ca="1">TODAY()</f>
        <v>44236</v>
      </c>
      <c r="D2" s="138"/>
      <c r="E2" s="148" t="s">
        <v>845</v>
      </c>
      <c r="F2" s="149"/>
      <c r="H2" s="98"/>
      <c r="I2" s="98"/>
      <c r="J2" s="98"/>
    </row>
    <row r="3" customHeight="1" spans="1:10">
      <c r="A3" s="102" t="s">
        <v>8</v>
      </c>
      <c r="B3" s="102"/>
      <c r="C3" s="228" t="s">
        <v>867</v>
      </c>
      <c r="D3" s="139"/>
      <c r="E3" s="150" t="s">
        <v>12</v>
      </c>
      <c r="F3" s="151"/>
      <c r="H3" s="6"/>
      <c r="I3" s="6"/>
      <c r="J3" s="6"/>
    </row>
    <row r="4" customHeight="1" spans="1:10">
      <c r="A4" s="102" t="s">
        <v>9</v>
      </c>
      <c r="B4" s="102"/>
      <c r="C4" s="228" t="s">
        <v>868</v>
      </c>
      <c r="D4" s="139"/>
      <c r="E4" s="150" t="s">
        <v>764</v>
      </c>
      <c r="F4" s="151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869</v>
      </c>
      <c r="D5" s="139"/>
      <c r="E5" s="152" t="s">
        <v>15</v>
      </c>
      <c r="F5" s="153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870</v>
      </c>
      <c r="D6" s="13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84</v>
      </c>
      <c r="D7" s="139"/>
      <c r="E7" s="147" t="s">
        <v>797</v>
      </c>
      <c r="F7" s="147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4" t="s">
        <v>871</v>
      </c>
      <c r="D8" s="139"/>
      <c r="E8" s="148" t="s">
        <v>798</v>
      </c>
      <c r="F8" s="149"/>
      <c r="H8" s="6"/>
      <c r="I8" s="6"/>
      <c r="J8" s="6"/>
    </row>
    <row r="9" customHeight="1" spans="1:10">
      <c r="A9" s="102"/>
      <c r="B9" s="106" t="s">
        <v>29</v>
      </c>
      <c r="C9" s="215" t="s">
        <v>192</v>
      </c>
      <c r="D9" s="139"/>
      <c r="E9" s="150" t="s">
        <v>800</v>
      </c>
      <c r="F9" s="151"/>
      <c r="H9" s="44" t="s">
        <v>777</v>
      </c>
      <c r="I9" s="44"/>
      <c r="J9" s="44"/>
    </row>
    <row r="10" customHeight="1" spans="1:10">
      <c r="A10" s="102" t="s">
        <v>11</v>
      </c>
      <c r="B10" s="102"/>
      <c r="C10" s="178" t="s">
        <v>872</v>
      </c>
      <c r="D10" s="139"/>
      <c r="E10" s="152" t="s">
        <v>802</v>
      </c>
      <c r="F10" s="153"/>
      <c r="H10" s="113"/>
      <c r="I10" s="113"/>
      <c r="J10" s="113"/>
    </row>
    <row r="11" ht="15.75" customHeight="1" spans="1:10">
      <c r="A11" s="102" t="s">
        <v>12</v>
      </c>
      <c r="B11" s="102"/>
      <c r="C11" s="216">
        <v>40987</v>
      </c>
      <c r="D11" s="139"/>
      <c r="H11" s="115"/>
      <c r="I11" s="115"/>
      <c r="J11" s="115"/>
    </row>
    <row r="12" customHeight="1" spans="1:10">
      <c r="A12" s="102" t="s">
        <v>780</v>
      </c>
      <c r="B12" s="102"/>
      <c r="C12" s="216">
        <v>40987</v>
      </c>
      <c r="D12" s="139"/>
      <c r="E12" s="147" t="s">
        <v>851</v>
      </c>
      <c r="F12" s="147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33">
        <v>41274</v>
      </c>
      <c r="D13" s="139"/>
      <c r="E13" s="148" t="s">
        <v>852</v>
      </c>
      <c r="F13" s="149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41081</v>
      </c>
      <c r="D14" s="139"/>
      <c r="E14" s="150" t="s">
        <v>853</v>
      </c>
      <c r="F14" s="151"/>
      <c r="H14" s="93"/>
      <c r="I14" s="93"/>
      <c r="J14" s="93"/>
    </row>
    <row r="15" customHeight="1" spans="1:10">
      <c r="A15" s="119"/>
      <c r="B15" s="106" t="s">
        <v>786</v>
      </c>
      <c r="C15" s="217">
        <v>46</v>
      </c>
      <c r="D15" s="139"/>
      <c r="E15" s="150" t="s">
        <v>854</v>
      </c>
      <c r="F15" s="151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873</v>
      </c>
      <c r="E16" s="150" t="s">
        <v>856</v>
      </c>
      <c r="F16" s="151"/>
    </row>
    <row r="17" ht="15" customHeight="1" spans="1:6">
      <c r="A17" s="119"/>
      <c r="B17" s="122" t="s">
        <v>789</v>
      </c>
      <c r="C17" s="236">
        <v>27</v>
      </c>
      <c r="E17" s="150" t="s">
        <v>857</v>
      </c>
      <c r="F17" s="151"/>
    </row>
    <row r="18" ht="15" customHeight="1" spans="1:6">
      <c r="A18" s="119"/>
      <c r="B18" s="122" t="s">
        <v>785</v>
      </c>
      <c r="C18" s="235">
        <v>40997</v>
      </c>
      <c r="E18" s="150" t="s">
        <v>858</v>
      </c>
      <c r="F18" s="151"/>
    </row>
    <row r="19" ht="15" customHeight="1" spans="1:6">
      <c r="A19" s="102" t="s">
        <v>792</v>
      </c>
      <c r="B19" s="102"/>
      <c r="C19" s="111" t="s">
        <v>76</v>
      </c>
      <c r="E19" s="150" t="s">
        <v>859</v>
      </c>
      <c r="F19" s="151"/>
    </row>
    <row r="20" ht="15" customHeight="1" spans="1:6">
      <c r="A20" s="119" t="s">
        <v>793</v>
      </c>
      <c r="B20" s="122" t="s">
        <v>794</v>
      </c>
      <c r="C20" s="214" t="s">
        <v>76</v>
      </c>
      <c r="E20" s="150" t="s">
        <v>860</v>
      </c>
      <c r="F20" s="151"/>
    </row>
    <row r="21" ht="15" customHeight="1" spans="1:6">
      <c r="A21" s="119"/>
      <c r="B21" s="122" t="s">
        <v>795</v>
      </c>
      <c r="C21" s="234" t="s">
        <v>76</v>
      </c>
      <c r="E21" s="150" t="s">
        <v>861</v>
      </c>
      <c r="F21" s="151"/>
    </row>
    <row r="22" ht="15" customHeight="1" spans="1:6">
      <c r="A22" s="102" t="s">
        <v>67</v>
      </c>
      <c r="B22" s="102"/>
      <c r="C22" s="214" t="s">
        <v>874</v>
      </c>
      <c r="E22" s="150" t="s">
        <v>863</v>
      </c>
      <c r="F22" s="151"/>
    </row>
    <row r="23" ht="15" customHeight="1" spans="1:6">
      <c r="A23" s="102" t="s">
        <v>25</v>
      </c>
      <c r="B23" s="102"/>
      <c r="C23" s="237">
        <v>23000</v>
      </c>
      <c r="E23" s="150" t="s">
        <v>864</v>
      </c>
      <c r="F23" s="151"/>
    </row>
    <row r="24" ht="15.75" customHeight="1" spans="1:6">
      <c r="A24" s="129" t="s">
        <v>799</v>
      </c>
      <c r="B24" s="122" t="s">
        <v>66</v>
      </c>
      <c r="C24" s="141"/>
      <c r="E24" s="152" t="s">
        <v>865</v>
      </c>
      <c r="F24" s="153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30"/>
  <sheetViews>
    <sheetView zoomScaleSheetLayoutView="60" workbookViewId="0">
      <selection activeCell="H1" sqref="H1:J2"/>
    </sheetView>
  </sheetViews>
  <sheetFormatPr defaultColWidth="9.14285714285714" defaultRowHeight="14.25" customHeight="1"/>
  <cols>
    <col min="1" max="1" width="14.9809523809524" style="11"/>
    <col min="2" max="2" width="14.6952380952381" style="11"/>
    <col min="3" max="3" width="51.8380952380952" style="11"/>
    <col min="4" max="4" width="4.27619047619048" style="11"/>
    <col min="5" max="5" width="18.8380952380952" style="11"/>
    <col min="6" max="6" width="48.1333333333333" style="11"/>
    <col min="7" max="7" width="3.55238095238095" style="11"/>
    <col min="8" max="16384" width="9.13333333333333" style="11"/>
  </cols>
  <sheetData>
    <row r="1" ht="21" customHeight="1" spans="1:10">
      <c r="A1" s="267" t="s">
        <v>875</v>
      </c>
      <c r="B1" s="267"/>
      <c r="C1" s="180" t="s">
        <v>3</v>
      </c>
      <c r="D1" s="57"/>
      <c r="E1" s="10" t="s">
        <v>844</v>
      </c>
      <c r="F1" s="10"/>
      <c r="H1" s="98" t="s">
        <v>762</v>
      </c>
      <c r="I1" s="98"/>
      <c r="J1" s="98"/>
    </row>
    <row r="2" ht="21" customHeight="1" spans="1:10">
      <c r="A2" s="269">
        <v>2012</v>
      </c>
      <c r="B2" s="269"/>
      <c r="C2" s="270">
        <f ca="1">TODAY()</f>
        <v>44236</v>
      </c>
      <c r="D2" s="58"/>
      <c r="E2" s="117" t="s">
        <v>845</v>
      </c>
      <c r="F2" s="82"/>
      <c r="H2" s="98"/>
      <c r="I2" s="98"/>
      <c r="J2" s="98"/>
    </row>
    <row r="3" customHeight="1" spans="1:10">
      <c r="A3" s="102" t="s">
        <v>8</v>
      </c>
      <c r="B3" s="102"/>
      <c r="C3" s="228" t="s">
        <v>876</v>
      </c>
      <c r="D3" s="59"/>
      <c r="E3" s="99" t="s">
        <v>12</v>
      </c>
      <c r="F3" s="28"/>
      <c r="H3" s="6"/>
      <c r="I3" s="6"/>
      <c r="J3" s="6"/>
    </row>
    <row r="4" customHeight="1" spans="1:10">
      <c r="A4" s="102" t="s">
        <v>9</v>
      </c>
      <c r="B4" s="102"/>
      <c r="C4" s="228" t="s">
        <v>877</v>
      </c>
      <c r="D4" s="59"/>
      <c r="E4" s="99" t="s">
        <v>764</v>
      </c>
      <c r="F4" s="28"/>
      <c r="H4" s="44" t="s">
        <v>765</v>
      </c>
      <c r="I4" s="44"/>
      <c r="J4" s="44"/>
    </row>
    <row r="5" customHeight="1" spans="1:10">
      <c r="A5" s="102" t="s">
        <v>766</v>
      </c>
      <c r="B5" s="102"/>
      <c r="C5" s="141" t="s">
        <v>878</v>
      </c>
      <c r="D5" s="59"/>
      <c r="E5" s="109" t="s">
        <v>15</v>
      </c>
      <c r="F5" s="62"/>
      <c r="H5" s="103" t="s">
        <v>769</v>
      </c>
      <c r="I5" s="103"/>
      <c r="J5" s="197"/>
    </row>
    <row r="6" customHeight="1" spans="1:10">
      <c r="A6" s="102" t="s">
        <v>770</v>
      </c>
      <c r="B6" s="102"/>
      <c r="C6" s="141" t="s">
        <v>879</v>
      </c>
      <c r="D6" s="59"/>
      <c r="H6" s="105" t="s">
        <v>772</v>
      </c>
      <c r="I6" s="105"/>
      <c r="J6" s="141"/>
    </row>
    <row r="7" ht="15.75" customHeight="1" spans="1:10">
      <c r="A7" s="102" t="s">
        <v>773</v>
      </c>
      <c r="B7" s="102"/>
      <c r="C7" s="238" t="s">
        <v>85</v>
      </c>
      <c r="D7" s="59"/>
      <c r="E7" s="10" t="s">
        <v>797</v>
      </c>
      <c r="F7" s="10"/>
      <c r="H7" s="108" t="s">
        <v>774</v>
      </c>
      <c r="I7" s="108"/>
      <c r="J7" s="142"/>
    </row>
    <row r="8" ht="15" customHeight="1" spans="1:10">
      <c r="A8" s="102" t="s">
        <v>10</v>
      </c>
      <c r="B8" s="106" t="s">
        <v>28</v>
      </c>
      <c r="C8" s="214" t="s">
        <v>310</v>
      </c>
      <c r="D8" s="59"/>
      <c r="E8" s="117" t="s">
        <v>798</v>
      </c>
      <c r="F8" s="82"/>
      <c r="H8" s="6"/>
      <c r="I8" s="6"/>
      <c r="J8" s="6"/>
    </row>
    <row r="9" customHeight="1" spans="1:10">
      <c r="A9" s="102"/>
      <c r="B9" s="106" t="s">
        <v>29</v>
      </c>
      <c r="C9" s="215" t="s">
        <v>311</v>
      </c>
      <c r="D9" s="59"/>
      <c r="E9" s="99" t="s">
        <v>800</v>
      </c>
      <c r="F9" s="28"/>
      <c r="H9" s="44" t="s">
        <v>777</v>
      </c>
      <c r="I9" s="44"/>
      <c r="J9" s="44"/>
    </row>
    <row r="10" ht="29.25" customHeight="1" spans="1:10">
      <c r="A10" s="102" t="s">
        <v>11</v>
      </c>
      <c r="B10" s="102"/>
      <c r="C10" s="178" t="s">
        <v>880</v>
      </c>
      <c r="D10" s="59"/>
      <c r="E10" s="109" t="s">
        <v>802</v>
      </c>
      <c r="F10" s="62"/>
      <c r="H10" s="113"/>
      <c r="I10" s="113"/>
      <c r="J10" s="113"/>
    </row>
    <row r="11" ht="15.75" customHeight="1" spans="1:10">
      <c r="A11" s="102" t="s">
        <v>12</v>
      </c>
      <c r="B11" s="102"/>
      <c r="C11" s="216">
        <v>41016</v>
      </c>
      <c r="D11" s="59"/>
      <c r="H11" s="115"/>
      <c r="I11" s="115"/>
      <c r="J11" s="115"/>
    </row>
    <row r="12" customHeight="1" spans="1:10">
      <c r="A12" s="102" t="s">
        <v>780</v>
      </c>
      <c r="B12" s="102"/>
      <c r="C12" s="216">
        <v>41016</v>
      </c>
      <c r="D12" s="59"/>
      <c r="E12" s="10" t="s">
        <v>851</v>
      </c>
      <c r="F12" s="10"/>
      <c r="H12" s="44" t="s">
        <v>781</v>
      </c>
      <c r="I12" s="44"/>
      <c r="J12" s="44"/>
    </row>
    <row r="13" customHeight="1" spans="1:10">
      <c r="A13" s="102" t="s">
        <v>15</v>
      </c>
      <c r="B13" s="102"/>
      <c r="C13" s="216">
        <v>41274</v>
      </c>
      <c r="D13" s="59"/>
      <c r="E13" s="117" t="s">
        <v>852</v>
      </c>
      <c r="F13" s="82"/>
      <c r="H13" s="93"/>
      <c r="I13" s="93"/>
      <c r="J13" s="93"/>
    </row>
    <row r="14" customHeight="1" spans="1:10">
      <c r="A14" s="119" t="s">
        <v>43</v>
      </c>
      <c r="B14" s="106" t="s">
        <v>785</v>
      </c>
      <c r="C14" s="216">
        <v>41081</v>
      </c>
      <c r="D14" s="59"/>
      <c r="E14" s="99" t="s">
        <v>853</v>
      </c>
      <c r="F14" s="28"/>
      <c r="H14" s="93"/>
      <c r="I14" s="93"/>
      <c r="J14" s="93"/>
    </row>
    <row r="15" customHeight="1" spans="1:10">
      <c r="A15" s="119"/>
      <c r="B15" s="106" t="s">
        <v>786</v>
      </c>
      <c r="C15" s="217">
        <v>46</v>
      </c>
      <c r="D15" s="59"/>
      <c r="E15" s="99" t="s">
        <v>854</v>
      </c>
      <c r="F15" s="28"/>
      <c r="H15" s="93"/>
      <c r="I15" s="93"/>
      <c r="J15" s="93"/>
    </row>
    <row r="16" ht="15" customHeight="1" spans="1:6">
      <c r="A16" s="119" t="s">
        <v>787</v>
      </c>
      <c r="B16" s="122" t="s">
        <v>28</v>
      </c>
      <c r="C16" s="178" t="s">
        <v>855</v>
      </c>
      <c r="E16" s="99" t="s">
        <v>856</v>
      </c>
      <c r="F16" s="28"/>
    </row>
    <row r="17" ht="15" customHeight="1" spans="1:6">
      <c r="A17" s="119"/>
      <c r="B17" s="122" t="s">
        <v>789</v>
      </c>
      <c r="C17" s="236">
        <v>43</v>
      </c>
      <c r="E17" s="99" t="s">
        <v>857</v>
      </c>
      <c r="F17" s="28" t="s">
        <v>881</v>
      </c>
    </row>
    <row r="18" ht="15" customHeight="1" spans="1:6">
      <c r="A18" s="119"/>
      <c r="B18" s="122" t="s">
        <v>785</v>
      </c>
      <c r="C18" s="235">
        <v>41382</v>
      </c>
      <c r="E18" s="99" t="s">
        <v>858</v>
      </c>
      <c r="F18" s="28"/>
    </row>
    <row r="19" ht="15" customHeight="1" spans="1:6">
      <c r="A19" s="102" t="s">
        <v>792</v>
      </c>
      <c r="B19" s="102"/>
      <c r="C19" s="111" t="s">
        <v>76</v>
      </c>
      <c r="E19" s="99" t="s">
        <v>859</v>
      </c>
      <c r="F19" s="28"/>
    </row>
    <row r="20" ht="15" customHeight="1" spans="1:6">
      <c r="A20" s="119" t="s">
        <v>793</v>
      </c>
      <c r="B20" s="122" t="s">
        <v>794</v>
      </c>
      <c r="C20" s="214" t="s">
        <v>76</v>
      </c>
      <c r="E20" s="99" t="s">
        <v>860</v>
      </c>
      <c r="F20" s="28"/>
    </row>
    <row r="21" ht="15" customHeight="1" spans="1:6">
      <c r="A21" s="119"/>
      <c r="B21" s="122" t="s">
        <v>795</v>
      </c>
      <c r="C21" s="234" t="s">
        <v>76</v>
      </c>
      <c r="E21" s="99" t="s">
        <v>861</v>
      </c>
      <c r="F21" s="28"/>
    </row>
    <row r="22" ht="15" customHeight="1" spans="1:6">
      <c r="A22" s="102" t="s">
        <v>67</v>
      </c>
      <c r="B22" s="102"/>
      <c r="C22" s="214" t="s">
        <v>882</v>
      </c>
      <c r="E22" s="99" t="s">
        <v>863</v>
      </c>
      <c r="F22" s="28"/>
    </row>
    <row r="23" ht="15" customHeight="1" spans="1:6">
      <c r="A23" s="102" t="s">
        <v>25</v>
      </c>
      <c r="B23" s="102"/>
      <c r="C23" s="237">
        <v>98000</v>
      </c>
      <c r="E23" s="99" t="s">
        <v>864</v>
      </c>
      <c r="F23" s="28"/>
    </row>
    <row r="24" ht="15.75" customHeight="1" spans="1:6">
      <c r="A24" s="129" t="s">
        <v>799</v>
      </c>
      <c r="B24" s="122" t="s">
        <v>66</v>
      </c>
      <c r="C24" s="141"/>
      <c r="E24" s="109" t="s">
        <v>865</v>
      </c>
      <c r="F24" s="62"/>
    </row>
    <row r="25" ht="15.75" customHeight="1" spans="1:3">
      <c r="A25" s="129"/>
      <c r="B25" s="132" t="s">
        <v>801</v>
      </c>
      <c r="C25" s="142" t="s">
        <v>106</v>
      </c>
    </row>
    <row r="26" ht="15" customHeight="1" spans="1:3">
      <c r="A26" s="67"/>
      <c r="B26" s="67"/>
      <c r="C26" s="67"/>
    </row>
    <row r="27" ht="15" customHeight="1" spans="1:3">
      <c r="A27" s="136" t="s">
        <v>803</v>
      </c>
      <c r="B27" s="136"/>
      <c r="C27" s="136"/>
    </row>
    <row r="28" customHeight="1" spans="1:3">
      <c r="A28" s="146"/>
      <c r="B28" s="146"/>
      <c r="C28" s="146"/>
    </row>
    <row r="29" customHeight="1" spans="1:3">
      <c r="A29" s="146"/>
      <c r="B29" s="146"/>
      <c r="C29" s="146"/>
    </row>
    <row r="30" ht="15" customHeight="1" spans="1:3">
      <c r="A30" s="146"/>
      <c r="B30" s="146"/>
      <c r="C30" s="146"/>
    </row>
  </sheetData>
  <sheetProtection selectLockedCells="1" selectUnlockedCells="1"/>
  <mergeCells count="34">
    <mergeCell ref="A1:B1"/>
    <mergeCell ref="E1:F1"/>
    <mergeCell ref="A2:B2"/>
    <mergeCell ref="A3:B3"/>
    <mergeCell ref="A4:B4"/>
    <mergeCell ref="H4:J4"/>
    <mergeCell ref="A5:B5"/>
    <mergeCell ref="H5:I5"/>
    <mergeCell ref="A6:B6"/>
    <mergeCell ref="H6:I6"/>
    <mergeCell ref="A7:B7"/>
    <mergeCell ref="E7:F7"/>
    <mergeCell ref="H7:I7"/>
    <mergeCell ref="H9:J9"/>
    <mergeCell ref="A10:B10"/>
    <mergeCell ref="H10:J10"/>
    <mergeCell ref="A11:B11"/>
    <mergeCell ref="H11:J11"/>
    <mergeCell ref="A12:B12"/>
    <mergeCell ref="E12:F12"/>
    <mergeCell ref="H12:J12"/>
    <mergeCell ref="A13:B13"/>
    <mergeCell ref="A19:B19"/>
    <mergeCell ref="A22:B22"/>
    <mergeCell ref="A23:B23"/>
    <mergeCell ref="A27:C27"/>
    <mergeCell ref="A8:A9"/>
    <mergeCell ref="A14:A15"/>
    <mergeCell ref="A16:A18"/>
    <mergeCell ref="A20:A21"/>
    <mergeCell ref="A24:A25"/>
    <mergeCell ref="H1:J2"/>
    <mergeCell ref="H13:J15"/>
    <mergeCell ref="A28:C30"/>
  </mergeCells>
  <hyperlinks>
    <hyperlink ref="H1" location="Resumo!A1" display="RESUMO"/>
  </hyperlinks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69</vt:i4>
      </vt:variant>
    </vt:vector>
  </HeadingPairs>
  <TitlesOfParts>
    <vt:vector size="69" baseType="lpstr">
      <vt:lpstr>Resumo</vt:lpstr>
      <vt:lpstr>08 (09)</vt:lpstr>
      <vt:lpstr>09 (09)</vt:lpstr>
      <vt:lpstr>01 (11)</vt:lpstr>
      <vt:lpstr>02 (11)</vt:lpstr>
      <vt:lpstr>40 (11)-CG</vt:lpstr>
      <vt:lpstr>01 (12)</vt:lpstr>
      <vt:lpstr>02 (12)</vt:lpstr>
      <vt:lpstr>03 (12)</vt:lpstr>
      <vt:lpstr>04 (12)</vt:lpstr>
      <vt:lpstr>05 (12)</vt:lpstr>
      <vt:lpstr>06 (12)</vt:lpstr>
      <vt:lpstr>07 (12)</vt:lpstr>
      <vt:lpstr>08 (12)</vt:lpstr>
      <vt:lpstr>09 (12)</vt:lpstr>
      <vt:lpstr>10 (12)</vt:lpstr>
      <vt:lpstr>11 (12)</vt:lpstr>
      <vt:lpstr>12 (12)</vt:lpstr>
      <vt:lpstr>13 (12)</vt:lpstr>
      <vt:lpstr>14 (12)</vt:lpstr>
      <vt:lpstr>15 (12)</vt:lpstr>
      <vt:lpstr>16 (12)</vt:lpstr>
      <vt:lpstr>17 (12)</vt:lpstr>
      <vt:lpstr>18 (12)</vt:lpstr>
      <vt:lpstr>19 (12)</vt:lpstr>
      <vt:lpstr>20 (12)</vt:lpstr>
      <vt:lpstr>21 (12)</vt:lpstr>
      <vt:lpstr>22 (12)</vt:lpstr>
      <vt:lpstr>23 (12)</vt:lpstr>
      <vt:lpstr>29 (12)-CG</vt:lpstr>
      <vt:lpstr>01 (13)</vt:lpstr>
      <vt:lpstr>02 (13)</vt:lpstr>
      <vt:lpstr>03 (13)</vt:lpstr>
      <vt:lpstr>04 (13)</vt:lpstr>
      <vt:lpstr>05 (13)</vt:lpstr>
      <vt:lpstr>06 (13)</vt:lpstr>
      <vt:lpstr>07 (13)</vt:lpstr>
      <vt:lpstr>08 (13)</vt:lpstr>
      <vt:lpstr>09 (13)</vt:lpstr>
      <vt:lpstr>10 (13)</vt:lpstr>
      <vt:lpstr>11 (13)</vt:lpstr>
      <vt:lpstr>12 (13)</vt:lpstr>
      <vt:lpstr>13 (13)</vt:lpstr>
      <vt:lpstr>14 (13)</vt:lpstr>
      <vt:lpstr>15 (13)</vt:lpstr>
      <vt:lpstr>16 (13)</vt:lpstr>
      <vt:lpstr>17 (13)</vt:lpstr>
      <vt:lpstr>18 (13)</vt:lpstr>
      <vt:lpstr>19 (13)</vt:lpstr>
      <vt:lpstr>20 (13)</vt:lpstr>
      <vt:lpstr>21 (13)</vt:lpstr>
      <vt:lpstr>22 (13)</vt:lpstr>
      <vt:lpstr>23 (13)</vt:lpstr>
      <vt:lpstr>24 (13)</vt:lpstr>
      <vt:lpstr>25 (13)</vt:lpstr>
      <vt:lpstr>26 (13)</vt:lpstr>
      <vt:lpstr>27 (13)</vt:lpstr>
      <vt:lpstr>28 (13)</vt:lpstr>
      <vt:lpstr>29 (13)</vt:lpstr>
      <vt:lpstr>30 (13)</vt:lpstr>
      <vt:lpstr>31 (13)</vt:lpstr>
      <vt:lpstr>32 (13)</vt:lpstr>
      <vt:lpstr>33 (13)</vt:lpstr>
      <vt:lpstr>34 (13)</vt:lpstr>
      <vt:lpstr>35 (13)</vt:lpstr>
      <vt:lpstr>PU 01 (13)</vt:lpstr>
      <vt:lpstr>PU 02 (13)</vt:lpstr>
      <vt:lpstr>01 (14)</vt:lpstr>
      <vt:lpstr>CALCULO PRAZO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Klaus</cp:lastModifiedBy>
  <cp:revision>1</cp:revision>
  <dcterms:created xsi:type="dcterms:W3CDTF">2013-04-26T19:42:19Z</dcterms:created>
  <dcterms:modified xsi:type="dcterms:W3CDTF">2021-02-10T02:17:09Z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1046-11.2.0.9984</vt:lpwstr>
  </property>
</Properties>
</file>